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Assuntos Adminitrativos BA\"/>
    </mc:Choice>
  </mc:AlternateContent>
  <bookViews>
    <workbookView xWindow="0" yWindow="0" windowWidth="20490" windowHeight="7530" activeTab="1"/>
  </bookViews>
  <sheets>
    <sheet name="Quadro Comparação" sheetId="4" r:id="rId1"/>
    <sheet name="2018" sheetId="2" r:id="rId2"/>
    <sheet name="2019" sheetId="6" r:id="rId3"/>
  </sheets>
  <calcPr calcId="171027" iterate="1" iterateCount="300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11" i="4"/>
  <c r="S105" i="6"/>
  <c r="O105" i="6"/>
  <c r="T105" i="6" s="1"/>
  <c r="S104" i="6"/>
  <c r="O104" i="6"/>
  <c r="P104" i="6" s="1"/>
  <c r="S103" i="6"/>
  <c r="O103" i="6"/>
  <c r="T103" i="6" s="1"/>
  <c r="S102" i="6"/>
  <c r="Q102" i="6"/>
  <c r="O102" i="6"/>
  <c r="P102" i="6" s="1"/>
  <c r="S101" i="6"/>
  <c r="R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S99" i="6"/>
  <c r="O99" i="6"/>
  <c r="D87" i="4" s="1"/>
  <c r="S98" i="6"/>
  <c r="P98" i="6"/>
  <c r="O98" i="6"/>
  <c r="T98" i="6" s="1"/>
  <c r="S97" i="6"/>
  <c r="O97" i="6"/>
  <c r="P97" i="6" s="1"/>
  <c r="S96" i="6"/>
  <c r="R96" i="6"/>
  <c r="N96" i="6"/>
  <c r="M96" i="6"/>
  <c r="L96" i="6"/>
  <c r="K96" i="6"/>
  <c r="J96" i="6"/>
  <c r="I96" i="6"/>
  <c r="H96" i="6"/>
  <c r="G96" i="6"/>
  <c r="F96" i="6"/>
  <c r="E96" i="6"/>
  <c r="D96" i="6"/>
  <c r="C96" i="6"/>
  <c r="S94" i="6"/>
  <c r="O94" i="6"/>
  <c r="D82" i="4" s="1"/>
  <c r="S93" i="6"/>
  <c r="O93" i="6"/>
  <c r="T93" i="6" s="1"/>
  <c r="S92" i="6"/>
  <c r="O92" i="6"/>
  <c r="T92" i="6" s="1"/>
  <c r="S91" i="6"/>
  <c r="O91" i="6"/>
  <c r="T91" i="6" s="1"/>
  <c r="S90" i="6"/>
  <c r="O90" i="6"/>
  <c r="P90" i="6" s="1"/>
  <c r="S89" i="6"/>
  <c r="P89" i="6"/>
  <c r="O89" i="6"/>
  <c r="Q89" i="6" s="1"/>
  <c r="R88" i="6"/>
  <c r="S88" i="6" s="1"/>
  <c r="N88" i="6"/>
  <c r="M88" i="6"/>
  <c r="L88" i="6"/>
  <c r="K88" i="6"/>
  <c r="J88" i="6"/>
  <c r="I88" i="6"/>
  <c r="H88" i="6"/>
  <c r="G88" i="6"/>
  <c r="F88" i="6"/>
  <c r="E88" i="6"/>
  <c r="D88" i="6"/>
  <c r="C88" i="6"/>
  <c r="T87" i="6"/>
  <c r="S87" i="6"/>
  <c r="Q87" i="6"/>
  <c r="S86" i="6"/>
  <c r="O86" i="6"/>
  <c r="T86" i="6" s="1"/>
  <c r="S85" i="6"/>
  <c r="Q85" i="6"/>
  <c r="O85" i="6"/>
  <c r="P85" i="6" s="1"/>
  <c r="S84" i="6"/>
  <c r="O84" i="6"/>
  <c r="Q84" i="6" s="1"/>
  <c r="T83" i="6"/>
  <c r="S83" i="6"/>
  <c r="O83" i="6"/>
  <c r="D71" i="4" s="1"/>
  <c r="S82" i="6"/>
  <c r="O82" i="6"/>
  <c r="T82" i="6" s="1"/>
  <c r="R81" i="6"/>
  <c r="S81" i="6" s="1"/>
  <c r="N81" i="6"/>
  <c r="M81" i="6"/>
  <c r="L81" i="6"/>
  <c r="K81" i="6"/>
  <c r="J81" i="6"/>
  <c r="I81" i="6"/>
  <c r="H81" i="6"/>
  <c r="G81" i="6"/>
  <c r="F81" i="6"/>
  <c r="E81" i="6"/>
  <c r="D81" i="6"/>
  <c r="C81" i="6"/>
  <c r="T80" i="6"/>
  <c r="S80" i="6"/>
  <c r="Q80" i="6"/>
  <c r="S79" i="6"/>
  <c r="O79" i="6"/>
  <c r="Q79" i="6" s="1"/>
  <c r="S78" i="6"/>
  <c r="O78" i="6"/>
  <c r="D66" i="4" s="1"/>
  <c r="S77" i="6"/>
  <c r="O77" i="6"/>
  <c r="T77" i="6" s="1"/>
  <c r="S76" i="6"/>
  <c r="O76" i="6"/>
  <c r="P76" i="6" s="1"/>
  <c r="S75" i="6"/>
  <c r="O75" i="6"/>
  <c r="Q75" i="6" s="1"/>
  <c r="T74" i="6"/>
  <c r="S74" i="6"/>
  <c r="O74" i="6"/>
  <c r="D62" i="4" s="1"/>
  <c r="S73" i="6"/>
  <c r="O73" i="6"/>
  <c r="T73" i="6" s="1"/>
  <c r="R72" i="6"/>
  <c r="S72" i="6" s="1"/>
  <c r="N72" i="6"/>
  <c r="M72" i="6"/>
  <c r="L72" i="6"/>
  <c r="K72" i="6"/>
  <c r="J72" i="6"/>
  <c r="I72" i="6"/>
  <c r="H72" i="6"/>
  <c r="G72" i="6"/>
  <c r="F72" i="6"/>
  <c r="E72" i="6"/>
  <c r="D72" i="6"/>
  <c r="C72" i="6"/>
  <c r="T71" i="6"/>
  <c r="S71" i="6"/>
  <c r="Q71" i="6"/>
  <c r="S70" i="6"/>
  <c r="O70" i="6"/>
  <c r="Q70" i="6" s="1"/>
  <c r="S69" i="6"/>
  <c r="O69" i="6"/>
  <c r="D57" i="4" s="1"/>
  <c r="S68" i="6"/>
  <c r="O68" i="6"/>
  <c r="T68" i="6" s="1"/>
  <c r="S67" i="6"/>
  <c r="O67" i="6"/>
  <c r="P67" i="6" s="1"/>
  <c r="S66" i="6"/>
  <c r="O66" i="6"/>
  <c r="T66" i="6" s="1"/>
  <c r="S65" i="6"/>
  <c r="O65" i="6"/>
  <c r="Q65" i="6" s="1"/>
  <c r="S64" i="6"/>
  <c r="O64" i="6"/>
  <c r="T64" i="6" s="1"/>
  <c r="S63" i="6"/>
  <c r="O63" i="6"/>
  <c r="T63" i="6" s="1"/>
  <c r="S62" i="6"/>
  <c r="Q62" i="6"/>
  <c r="O62" i="6"/>
  <c r="P62" i="6" s="1"/>
  <c r="S61" i="6"/>
  <c r="O61" i="6"/>
  <c r="Q61" i="6" s="1"/>
  <c r="S60" i="6"/>
  <c r="O60" i="6"/>
  <c r="T60" i="6" s="1"/>
  <c r="S59" i="6"/>
  <c r="P59" i="6"/>
  <c r="O59" i="6"/>
  <c r="T59" i="6" s="1"/>
  <c r="S58" i="6"/>
  <c r="Q58" i="6"/>
  <c r="O58" i="6"/>
  <c r="P58" i="6" s="1"/>
  <c r="S57" i="6"/>
  <c r="O57" i="6"/>
  <c r="Q57" i="6" s="1"/>
  <c r="R56" i="6"/>
  <c r="S56" i="6" s="1"/>
  <c r="N56" i="6"/>
  <c r="M56" i="6"/>
  <c r="L56" i="6"/>
  <c r="K56" i="6"/>
  <c r="J56" i="6"/>
  <c r="I56" i="6"/>
  <c r="H56" i="6"/>
  <c r="G56" i="6"/>
  <c r="F56" i="6"/>
  <c r="E56" i="6"/>
  <c r="D56" i="6"/>
  <c r="C56" i="6"/>
  <c r="T55" i="6"/>
  <c r="S55" i="6"/>
  <c r="Q55" i="6"/>
  <c r="S54" i="6"/>
  <c r="O54" i="6"/>
  <c r="T54" i="6" s="1"/>
  <c r="S53" i="6"/>
  <c r="Q53" i="6"/>
  <c r="O53" i="6"/>
  <c r="P53" i="6" s="1"/>
  <c r="S52" i="6"/>
  <c r="O52" i="6"/>
  <c r="T52" i="6" s="1"/>
  <c r="S51" i="6"/>
  <c r="O51" i="6"/>
  <c r="P51" i="6" s="1"/>
  <c r="S50" i="6"/>
  <c r="O50" i="6"/>
  <c r="Q50" i="6" s="1"/>
  <c r="R49" i="6"/>
  <c r="S49" i="6" s="1"/>
  <c r="N49" i="6"/>
  <c r="M49" i="6"/>
  <c r="L49" i="6"/>
  <c r="K49" i="6"/>
  <c r="J49" i="6"/>
  <c r="I49" i="6"/>
  <c r="H49" i="6"/>
  <c r="G49" i="6"/>
  <c r="F49" i="6"/>
  <c r="E49" i="6"/>
  <c r="D49" i="6"/>
  <c r="C49" i="6"/>
  <c r="T48" i="6"/>
  <c r="S48" i="6"/>
  <c r="Q48" i="6"/>
  <c r="S47" i="6"/>
  <c r="P47" i="6"/>
  <c r="O47" i="6"/>
  <c r="T47" i="6" s="1"/>
  <c r="S46" i="6"/>
  <c r="O46" i="6"/>
  <c r="P46" i="6" s="1"/>
  <c r="S45" i="6"/>
  <c r="O45" i="6"/>
  <c r="Q45" i="6" s="1"/>
  <c r="T44" i="6"/>
  <c r="S44" i="6"/>
  <c r="O44" i="6"/>
  <c r="D32" i="4" s="1"/>
  <c r="S43" i="6"/>
  <c r="P43" i="6"/>
  <c r="O43" i="6"/>
  <c r="T43" i="6" s="1"/>
  <c r="R42" i="6"/>
  <c r="S42" i="6" s="1"/>
  <c r="N42" i="6"/>
  <c r="M42" i="6"/>
  <c r="L42" i="6"/>
  <c r="K42" i="6"/>
  <c r="J42" i="6"/>
  <c r="I42" i="6"/>
  <c r="H42" i="6"/>
  <c r="G42" i="6"/>
  <c r="F42" i="6"/>
  <c r="E42" i="6"/>
  <c r="D42" i="6"/>
  <c r="C42" i="6"/>
  <c r="T41" i="6"/>
  <c r="S41" i="6"/>
  <c r="Q41" i="6"/>
  <c r="S40" i="6"/>
  <c r="O40" i="6"/>
  <c r="Q40" i="6" s="1"/>
  <c r="S39" i="6"/>
  <c r="O39" i="6"/>
  <c r="T39" i="6" s="1"/>
  <c r="S38" i="6"/>
  <c r="O38" i="6"/>
  <c r="P38" i="6" s="1"/>
  <c r="S37" i="6"/>
  <c r="O37" i="6"/>
  <c r="Q37" i="6" s="1"/>
  <c r="S36" i="6"/>
  <c r="O36" i="6"/>
  <c r="Q36" i="6" s="1"/>
  <c r="S35" i="6"/>
  <c r="Q35" i="6"/>
  <c r="O35" i="6"/>
  <c r="P35" i="6" s="1"/>
  <c r="S34" i="6"/>
  <c r="O34" i="6"/>
  <c r="Q34" i="6" s="1"/>
  <c r="S33" i="6"/>
  <c r="O33" i="6"/>
  <c r="T33" i="6" s="1"/>
  <c r="S32" i="6"/>
  <c r="P32" i="6"/>
  <c r="O32" i="6"/>
  <c r="T32" i="6" s="1"/>
  <c r="S31" i="6"/>
  <c r="O31" i="6"/>
  <c r="P31" i="6" s="1"/>
  <c r="S30" i="6"/>
  <c r="P30" i="6"/>
  <c r="O30" i="6"/>
  <c r="Q30" i="6" s="1"/>
  <c r="S29" i="6"/>
  <c r="O29" i="6"/>
  <c r="T29" i="6" s="1"/>
  <c r="S28" i="6"/>
  <c r="O28" i="6"/>
  <c r="T28" i="6" s="1"/>
  <c r="O27" i="6"/>
  <c r="Q27" i="6" s="1"/>
  <c r="N26" i="6"/>
  <c r="M26" i="6"/>
  <c r="M25" i="6" s="1"/>
  <c r="L26" i="6"/>
  <c r="L25" i="6" s="1"/>
  <c r="K26" i="6"/>
  <c r="K25" i="6" s="1"/>
  <c r="J26" i="6"/>
  <c r="I26" i="6"/>
  <c r="H26" i="6"/>
  <c r="H25" i="6" s="1"/>
  <c r="G26" i="6"/>
  <c r="F26" i="6"/>
  <c r="E26" i="6"/>
  <c r="E25" i="6" s="1"/>
  <c r="D26" i="6"/>
  <c r="D25" i="6" s="1"/>
  <c r="C26" i="6"/>
  <c r="C25" i="6" s="1"/>
  <c r="I25" i="6"/>
  <c r="G25" i="6"/>
  <c r="Q24" i="6"/>
  <c r="Q23" i="6"/>
  <c r="Q22" i="6"/>
  <c r="Q21" i="6"/>
  <c r="Q20" i="6"/>
  <c r="R18" i="6"/>
  <c r="S18" i="6" s="1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O17" i="6"/>
  <c r="O16" i="6"/>
  <c r="Q16" i="6" s="1"/>
  <c r="Q15" i="6"/>
  <c r="O15" i="6"/>
  <c r="O14" i="6"/>
  <c r="Q14" i="6" s="1"/>
  <c r="Q13" i="6"/>
  <c r="O13" i="6"/>
  <c r="O12" i="6"/>
  <c r="Q12" i="6" s="1"/>
  <c r="Q11" i="6"/>
  <c r="R9" i="6"/>
  <c r="S9" i="6" s="1"/>
  <c r="N9" i="6"/>
  <c r="M9" i="6"/>
  <c r="L9" i="6"/>
  <c r="K9" i="6"/>
  <c r="J9" i="6"/>
  <c r="I9" i="6"/>
  <c r="H9" i="6"/>
  <c r="G9" i="6"/>
  <c r="F9" i="6"/>
  <c r="E9" i="6"/>
  <c r="D9" i="6"/>
  <c r="C9" i="6"/>
  <c r="O8" i="6"/>
  <c r="Q8" i="6" s="1"/>
  <c r="O7" i="6"/>
  <c r="Q7" i="6" s="1"/>
  <c r="O6" i="6"/>
  <c r="Q6" i="6" s="1"/>
  <c r="R5" i="6"/>
  <c r="R10" i="6" s="1"/>
  <c r="R19" i="6" s="1"/>
  <c r="N5" i="6"/>
  <c r="N10" i="6" s="1"/>
  <c r="N19" i="6" s="1"/>
  <c r="M5" i="6"/>
  <c r="M10" i="6" s="1"/>
  <c r="M19" i="6" s="1"/>
  <c r="L5" i="6"/>
  <c r="L10" i="6" s="1"/>
  <c r="L19" i="6" s="1"/>
  <c r="L21" i="6" s="1"/>
  <c r="K5" i="6"/>
  <c r="K10" i="6" s="1"/>
  <c r="K19" i="6" s="1"/>
  <c r="J5" i="6"/>
  <c r="J10" i="6" s="1"/>
  <c r="J19" i="6" s="1"/>
  <c r="I5" i="6"/>
  <c r="I10" i="6" s="1"/>
  <c r="I19" i="6" s="1"/>
  <c r="I21" i="6" s="1"/>
  <c r="H5" i="6"/>
  <c r="H10" i="6" s="1"/>
  <c r="H19" i="6" s="1"/>
  <c r="H21" i="6" s="1"/>
  <c r="G5" i="6"/>
  <c r="G10" i="6" s="1"/>
  <c r="G19" i="6" s="1"/>
  <c r="G21" i="6" s="1"/>
  <c r="F5" i="6"/>
  <c r="F10" i="6" s="1"/>
  <c r="F19" i="6" s="1"/>
  <c r="E5" i="6"/>
  <c r="E10" i="6" s="1"/>
  <c r="E19" i="6" s="1"/>
  <c r="D5" i="6"/>
  <c r="D10" i="6" s="1"/>
  <c r="D19" i="6" s="1"/>
  <c r="D21" i="6" s="1"/>
  <c r="C5" i="6"/>
  <c r="C10" i="6" s="1"/>
  <c r="O4" i="6"/>
  <c r="Q4" i="6" s="1"/>
  <c r="O3" i="6"/>
  <c r="Q3" i="6" s="1"/>
  <c r="O2" i="6"/>
  <c r="Q2" i="6" s="1"/>
  <c r="L76" i="4"/>
  <c r="K76" i="4"/>
  <c r="J76" i="4"/>
  <c r="I76" i="4"/>
  <c r="H76" i="4"/>
  <c r="G76" i="4"/>
  <c r="F76" i="4"/>
  <c r="E76" i="4"/>
  <c r="S91" i="2"/>
  <c r="S92" i="2"/>
  <c r="S93" i="2"/>
  <c r="O91" i="2"/>
  <c r="T91" i="2" s="1"/>
  <c r="O92" i="2"/>
  <c r="C80" i="4" s="1"/>
  <c r="O93" i="2"/>
  <c r="C81" i="4" s="1"/>
  <c r="M21" i="6" l="1"/>
  <c r="O101" i="6"/>
  <c r="D89" i="4" s="1"/>
  <c r="Q104" i="6"/>
  <c r="D17" i="4"/>
  <c r="D21" i="4"/>
  <c r="D25" i="4"/>
  <c r="D34" i="4"/>
  <c r="D39" i="4"/>
  <c r="D48" i="4"/>
  <c r="D52" i="4"/>
  <c r="D56" i="4"/>
  <c r="D61" i="4"/>
  <c r="D65" i="4"/>
  <c r="D70" i="4"/>
  <c r="D74" i="4"/>
  <c r="D80" i="4"/>
  <c r="D85" i="4"/>
  <c r="D90" i="4"/>
  <c r="C79" i="4"/>
  <c r="O18" i="6"/>
  <c r="P27" i="6"/>
  <c r="P36" i="6"/>
  <c r="P37" i="6"/>
  <c r="P40" i="6"/>
  <c r="Q46" i="6"/>
  <c r="P57" i="6"/>
  <c r="P61" i="6"/>
  <c r="P65" i="6"/>
  <c r="P68" i="6"/>
  <c r="P73" i="6"/>
  <c r="P77" i="6"/>
  <c r="P82" i="6"/>
  <c r="P86" i="6"/>
  <c r="Q97" i="6"/>
  <c r="D18" i="4"/>
  <c r="D22" i="4"/>
  <c r="D26" i="4"/>
  <c r="D31" i="4"/>
  <c r="D35" i="4"/>
  <c r="D40" i="4"/>
  <c r="D45" i="4"/>
  <c r="D49" i="4"/>
  <c r="D53" i="4"/>
  <c r="D77" i="4"/>
  <c r="D81" i="4"/>
  <c r="D86" i="4"/>
  <c r="D91" i="4"/>
  <c r="T92" i="2"/>
  <c r="E21" i="6"/>
  <c r="T93" i="2"/>
  <c r="K21" i="6"/>
  <c r="O9" i="6"/>
  <c r="D3" i="4" s="1"/>
  <c r="O42" i="6"/>
  <c r="D30" i="4" s="1"/>
  <c r="P45" i="6"/>
  <c r="Q51" i="6"/>
  <c r="P54" i="6"/>
  <c r="Q67" i="6"/>
  <c r="P70" i="6"/>
  <c r="Q76" i="6"/>
  <c r="P79" i="6"/>
  <c r="O96" i="6"/>
  <c r="D84" i="4" s="1"/>
  <c r="D15" i="4"/>
  <c r="D19" i="4"/>
  <c r="D23" i="4"/>
  <c r="D27" i="4"/>
  <c r="D41" i="4"/>
  <c r="D46" i="4"/>
  <c r="D50" i="4"/>
  <c r="D54" i="4"/>
  <c r="D58" i="4"/>
  <c r="D63" i="4"/>
  <c r="D67" i="4"/>
  <c r="D72" i="4"/>
  <c r="D78" i="4"/>
  <c r="D92" i="4"/>
  <c r="P28" i="6"/>
  <c r="Q31" i="6"/>
  <c r="P34" i="6"/>
  <c r="T36" i="6"/>
  <c r="P50" i="6"/>
  <c r="P63" i="6"/>
  <c r="P75" i="6"/>
  <c r="O81" i="6"/>
  <c r="D69" i="4" s="1"/>
  <c r="P84" i="6"/>
  <c r="Q90" i="6"/>
  <c r="P105" i="6"/>
  <c r="D16" i="4"/>
  <c r="D20" i="4"/>
  <c r="D24" i="4"/>
  <c r="D28" i="4"/>
  <c r="D33" i="4"/>
  <c r="D38" i="4"/>
  <c r="D42" i="4"/>
  <c r="D47" i="4"/>
  <c r="D51" i="4"/>
  <c r="D55" i="4"/>
  <c r="D64" i="4"/>
  <c r="D73" i="4"/>
  <c r="D79" i="4"/>
  <c r="D93" i="4"/>
  <c r="S5" i="6"/>
  <c r="S10" i="6" s="1"/>
  <c r="S19" i="6" s="1"/>
  <c r="Q96" i="6"/>
  <c r="T96" i="6"/>
  <c r="P96" i="6"/>
  <c r="C19" i="6"/>
  <c r="O10" i="6"/>
  <c r="D4" i="4" s="1"/>
  <c r="T9" i="6"/>
  <c r="P9" i="6"/>
  <c r="Q9" i="6"/>
  <c r="Q101" i="6"/>
  <c r="T101" i="6"/>
  <c r="P101" i="6"/>
  <c r="Q69" i="6"/>
  <c r="P69" i="6"/>
  <c r="T99" i="6"/>
  <c r="Q99" i="6"/>
  <c r="O49" i="6"/>
  <c r="D37" i="4" s="1"/>
  <c r="O56" i="6"/>
  <c r="D44" i="4" s="1"/>
  <c r="Q60" i="6"/>
  <c r="P60" i="6"/>
  <c r="Q64" i="6"/>
  <c r="P64" i="6"/>
  <c r="O72" i="6"/>
  <c r="D60" i="4" s="1"/>
  <c r="Q74" i="6"/>
  <c r="P74" i="6"/>
  <c r="Q78" i="6"/>
  <c r="P78" i="6"/>
  <c r="O88" i="6"/>
  <c r="T94" i="6"/>
  <c r="Q94" i="6"/>
  <c r="O5" i="6"/>
  <c r="D2" i="4" s="1"/>
  <c r="P18" i="6"/>
  <c r="T18" i="6"/>
  <c r="F25" i="6"/>
  <c r="O25" i="6" s="1"/>
  <c r="D13" i="4" s="1"/>
  <c r="J25" i="6"/>
  <c r="J21" i="6" s="1"/>
  <c r="N25" i="6"/>
  <c r="N21" i="6" s="1"/>
  <c r="Q42" i="6"/>
  <c r="T42" i="6"/>
  <c r="P42" i="6"/>
  <c r="Q44" i="6"/>
  <c r="P44" i="6"/>
  <c r="T69" i="6"/>
  <c r="Q81" i="6"/>
  <c r="T81" i="6"/>
  <c r="P81" i="6"/>
  <c r="Q83" i="6"/>
  <c r="P83" i="6"/>
  <c r="O26" i="6"/>
  <c r="D14" i="4" s="1"/>
  <c r="T27" i="6"/>
  <c r="R26" i="6"/>
  <c r="S27" i="6"/>
  <c r="Q29" i="6"/>
  <c r="P29" i="6"/>
  <c r="Q33" i="6"/>
  <c r="P33" i="6"/>
  <c r="T78" i="6"/>
  <c r="Q28" i="6"/>
  <c r="T30" i="6"/>
  <c r="Q32" i="6"/>
  <c r="T34" i="6"/>
  <c r="T37" i="6"/>
  <c r="T38" i="6"/>
  <c r="T40" i="6"/>
  <c r="Q43" i="6"/>
  <c r="T45" i="6"/>
  <c r="Q47" i="6"/>
  <c r="T50" i="6"/>
  <c r="Q54" i="6"/>
  <c r="T57" i="6"/>
  <c r="Q59" i="6"/>
  <c r="T61" i="6"/>
  <c r="Q63" i="6"/>
  <c r="T65" i="6"/>
  <c r="Q68" i="6"/>
  <c r="T70" i="6"/>
  <c r="Q73" i="6"/>
  <c r="T75" i="6"/>
  <c r="Q77" i="6"/>
  <c r="T79" i="6"/>
  <c r="Q82" i="6"/>
  <c r="T84" i="6"/>
  <c r="Q86" i="6"/>
  <c r="T89" i="6"/>
  <c r="Q98" i="6"/>
  <c r="Q105" i="6"/>
  <c r="T31" i="6"/>
  <c r="T35" i="6"/>
  <c r="T46" i="6"/>
  <c r="T51" i="6"/>
  <c r="T53" i="6"/>
  <c r="T58" i="6"/>
  <c r="T62" i="6"/>
  <c r="T67" i="6"/>
  <c r="T76" i="6"/>
  <c r="T85" i="6"/>
  <c r="T90" i="6"/>
  <c r="T97" i="6"/>
  <c r="T102" i="6"/>
  <c r="T104" i="6"/>
  <c r="S94" i="2"/>
  <c r="O94" i="2"/>
  <c r="S90" i="2"/>
  <c r="O90" i="2"/>
  <c r="S89" i="2"/>
  <c r="O89" i="2"/>
  <c r="R88" i="2"/>
  <c r="S88" i="2" s="1"/>
  <c r="N88" i="2"/>
  <c r="M88" i="2"/>
  <c r="L88" i="2"/>
  <c r="K88" i="2"/>
  <c r="J88" i="2"/>
  <c r="I88" i="2"/>
  <c r="H88" i="2"/>
  <c r="G88" i="2"/>
  <c r="F88" i="2"/>
  <c r="E88" i="2"/>
  <c r="D88" i="2"/>
  <c r="C88" i="2"/>
  <c r="D76" i="4" l="1"/>
  <c r="Q18" i="6"/>
  <c r="D6" i="4"/>
  <c r="Q90" i="2"/>
  <c r="C78" i="4"/>
  <c r="T89" i="2"/>
  <c r="C77" i="4"/>
  <c r="C76" i="4" s="1"/>
  <c r="Q94" i="2"/>
  <c r="C82" i="4"/>
  <c r="Q25" i="6"/>
  <c r="Q56" i="6"/>
  <c r="T56" i="6"/>
  <c r="P56" i="6"/>
  <c r="C21" i="6"/>
  <c r="C23" i="6" s="1"/>
  <c r="D22" i="6" s="1"/>
  <c r="D23" i="6" s="1"/>
  <c r="E22" i="6" s="1"/>
  <c r="E23" i="6" s="1"/>
  <c r="F22" i="6" s="1"/>
  <c r="O19" i="6"/>
  <c r="Q49" i="6"/>
  <c r="T49" i="6"/>
  <c r="P49" i="6"/>
  <c r="F21" i="6"/>
  <c r="S26" i="6"/>
  <c r="R25" i="6"/>
  <c r="S25" i="6" s="1"/>
  <c r="Q26" i="6"/>
  <c r="P26" i="6"/>
  <c r="T26" i="6"/>
  <c r="Q88" i="6"/>
  <c r="T88" i="6"/>
  <c r="P88" i="6"/>
  <c r="Q5" i="6"/>
  <c r="T5" i="6"/>
  <c r="T10" i="6" s="1"/>
  <c r="T19" i="6" s="1"/>
  <c r="P5" i="6"/>
  <c r="Q72" i="6"/>
  <c r="T72" i="6"/>
  <c r="P72" i="6"/>
  <c r="P10" i="6"/>
  <c r="Q10" i="6"/>
  <c r="T94" i="2"/>
  <c r="O88" i="2"/>
  <c r="P88" i="2" s="1"/>
  <c r="P89" i="2"/>
  <c r="T90" i="2"/>
  <c r="Q89" i="2"/>
  <c r="P90" i="2"/>
  <c r="F10" i="4"/>
  <c r="G10" i="4"/>
  <c r="H10" i="4"/>
  <c r="I10" i="4"/>
  <c r="J10" i="4"/>
  <c r="K10" i="4"/>
  <c r="L10" i="4"/>
  <c r="Q19" i="6" l="1"/>
  <c r="D7" i="4"/>
  <c r="T25" i="6"/>
  <c r="F23" i="6"/>
  <c r="G22" i="6" s="1"/>
  <c r="G23" i="6" s="1"/>
  <c r="H22" i="6" s="1"/>
  <c r="H23" i="6" s="1"/>
  <c r="I22" i="6" s="1"/>
  <c r="I23" i="6" s="1"/>
  <c r="J22" i="6" s="1"/>
  <c r="J23" i="6" s="1"/>
  <c r="K22" i="6" s="1"/>
  <c r="K23" i="6" s="1"/>
  <c r="L22" i="6" s="1"/>
  <c r="L23" i="6" s="1"/>
  <c r="M22" i="6" s="1"/>
  <c r="M23" i="6" s="1"/>
  <c r="N22" i="6" s="1"/>
  <c r="N23" i="6" s="1"/>
  <c r="T88" i="2"/>
  <c r="Q88" i="2"/>
  <c r="R36" i="2"/>
  <c r="R27" i="2"/>
  <c r="R66" i="2"/>
  <c r="S66" i="2" s="1"/>
  <c r="S67" i="2"/>
  <c r="O66" i="2"/>
  <c r="C54" i="4" s="1"/>
  <c r="O67" i="2"/>
  <c r="T67" i="2" s="1"/>
  <c r="S39" i="2"/>
  <c r="O39" i="2"/>
  <c r="T39" i="2" s="1"/>
  <c r="T66" i="2" l="1"/>
  <c r="C27" i="4"/>
  <c r="R18" i="2"/>
  <c r="R9" i="2"/>
  <c r="R5" i="2" l="1"/>
  <c r="R10" i="2" s="1"/>
  <c r="R19" i="2" s="1"/>
  <c r="O15" i="2" l="1"/>
  <c r="Q15" i="2" s="1"/>
  <c r="T41" i="2" l="1"/>
  <c r="T48" i="2"/>
  <c r="T55" i="2"/>
  <c r="T71" i="2"/>
  <c r="T80" i="2"/>
  <c r="T87" i="2"/>
  <c r="S18" i="2"/>
  <c r="R96" i="2"/>
  <c r="C96" i="2" l="1"/>
  <c r="D96" i="2"/>
  <c r="E96" i="2"/>
  <c r="F96" i="2"/>
  <c r="G96" i="2"/>
  <c r="H96" i="2"/>
  <c r="I96" i="2"/>
  <c r="K96" i="2"/>
  <c r="L96" i="2"/>
  <c r="M96" i="2"/>
  <c r="N96" i="2"/>
  <c r="J96" i="2"/>
  <c r="O99" i="2"/>
  <c r="T99" i="2" l="1"/>
  <c r="C87" i="4"/>
  <c r="S103" i="2" l="1"/>
  <c r="S77" i="2"/>
  <c r="S78" i="2"/>
  <c r="O79" i="2"/>
  <c r="S104" i="2"/>
  <c r="Q79" i="2" l="1"/>
  <c r="T79" i="2"/>
  <c r="O103" i="2" l="1"/>
  <c r="O104" i="2"/>
  <c r="T104" i="2" s="1"/>
  <c r="T103" i="2" l="1"/>
  <c r="C91" i="4"/>
  <c r="O14" i="2"/>
  <c r="Q14" i="2" s="1"/>
  <c r="O16" i="2"/>
  <c r="Q16" i="2" s="1"/>
  <c r="O78" i="2" l="1"/>
  <c r="C66" i="4" s="1"/>
  <c r="Q78" i="2" l="1"/>
  <c r="T78" i="2"/>
  <c r="S45" i="2"/>
  <c r="O45" i="2"/>
  <c r="C33" i="4" s="1"/>
  <c r="Q45" i="2" l="1"/>
  <c r="T45" i="2"/>
  <c r="S38" i="2" l="1"/>
  <c r="O38" i="2"/>
  <c r="T38" i="2" l="1"/>
  <c r="C26" i="4"/>
  <c r="S52" i="2" l="1"/>
  <c r="S53" i="2"/>
  <c r="O52" i="2"/>
  <c r="O53" i="2"/>
  <c r="T53" i="2" s="1"/>
  <c r="T52" i="2" l="1"/>
  <c r="C40" i="4"/>
  <c r="S27" i="2" l="1"/>
  <c r="S28" i="2"/>
  <c r="S29" i="2"/>
  <c r="S30" i="2"/>
  <c r="S31" i="2"/>
  <c r="S32" i="2"/>
  <c r="S33" i="2"/>
  <c r="S34" i="2"/>
  <c r="S35" i="2"/>
  <c r="S36" i="2"/>
  <c r="S37" i="2"/>
  <c r="S40" i="2"/>
  <c r="S41" i="2"/>
  <c r="S43" i="2"/>
  <c r="S44" i="2"/>
  <c r="S46" i="2"/>
  <c r="S47" i="2"/>
  <c r="S48" i="2"/>
  <c r="S50" i="2"/>
  <c r="S51" i="2"/>
  <c r="S54" i="2"/>
  <c r="S55" i="2"/>
  <c r="S57" i="2"/>
  <c r="S58" i="2"/>
  <c r="S59" i="2"/>
  <c r="S60" i="2"/>
  <c r="S61" i="2"/>
  <c r="S62" i="2"/>
  <c r="S63" i="2"/>
  <c r="S64" i="2"/>
  <c r="S65" i="2"/>
  <c r="S68" i="2"/>
  <c r="S69" i="2"/>
  <c r="S70" i="2"/>
  <c r="S71" i="2"/>
  <c r="S74" i="2"/>
  <c r="S75" i="2"/>
  <c r="S76" i="2"/>
  <c r="S79" i="2"/>
  <c r="S80" i="2"/>
  <c r="S82" i="2"/>
  <c r="S83" i="2"/>
  <c r="S84" i="2"/>
  <c r="S85" i="2"/>
  <c r="S86" i="2"/>
  <c r="S87" i="2"/>
  <c r="S97" i="2"/>
  <c r="S98" i="2"/>
  <c r="S99" i="2"/>
  <c r="S102" i="2"/>
  <c r="S105" i="2"/>
  <c r="S9" i="2"/>
  <c r="S5" i="2" l="1"/>
  <c r="S10" i="2" s="1"/>
  <c r="S19" i="2" s="1"/>
  <c r="R101" i="2" l="1"/>
  <c r="S101" i="2" s="1"/>
  <c r="S96" i="2"/>
  <c r="R81" i="2"/>
  <c r="S81" i="2" s="1"/>
  <c r="R56" i="2"/>
  <c r="R49" i="2"/>
  <c r="S49" i="2" s="1"/>
  <c r="R42" i="2"/>
  <c r="S42" i="2" s="1"/>
  <c r="R26" i="2"/>
  <c r="S26" i="2" s="1"/>
  <c r="S56" i="2" l="1"/>
  <c r="R72" i="2"/>
  <c r="S72" i="2" s="1"/>
  <c r="S73" i="2"/>
  <c r="R25" i="2" l="1"/>
  <c r="L89" i="4"/>
  <c r="K89" i="4"/>
  <c r="J89" i="4"/>
  <c r="I89" i="4"/>
  <c r="H89" i="4"/>
  <c r="G89" i="4"/>
  <c r="F89" i="4"/>
  <c r="E89" i="4"/>
  <c r="L84" i="4"/>
  <c r="K84" i="4"/>
  <c r="J84" i="4"/>
  <c r="I84" i="4"/>
  <c r="H84" i="4"/>
  <c r="G84" i="4"/>
  <c r="F84" i="4"/>
  <c r="E84" i="4"/>
  <c r="L69" i="4"/>
  <c r="K69" i="4"/>
  <c r="J69" i="4"/>
  <c r="I69" i="4"/>
  <c r="H69" i="4"/>
  <c r="G69" i="4"/>
  <c r="F69" i="4"/>
  <c r="E69" i="4"/>
  <c r="L60" i="4"/>
  <c r="K60" i="4"/>
  <c r="J60" i="4"/>
  <c r="I60" i="4"/>
  <c r="H60" i="4"/>
  <c r="G60" i="4"/>
  <c r="F60" i="4"/>
  <c r="E60" i="4"/>
  <c r="L44" i="4"/>
  <c r="K44" i="4"/>
  <c r="J44" i="4"/>
  <c r="I44" i="4"/>
  <c r="H44" i="4"/>
  <c r="G44" i="4"/>
  <c r="F44" i="4"/>
  <c r="E44" i="4"/>
  <c r="L37" i="4"/>
  <c r="K37" i="4"/>
  <c r="J37" i="4"/>
  <c r="I37" i="4"/>
  <c r="H37" i="4"/>
  <c r="G37" i="4"/>
  <c r="F37" i="4"/>
  <c r="E37" i="4"/>
  <c r="L30" i="4"/>
  <c r="K30" i="4"/>
  <c r="J30" i="4"/>
  <c r="I30" i="4"/>
  <c r="H30" i="4"/>
  <c r="G30" i="4"/>
  <c r="F30" i="4"/>
  <c r="E30" i="4"/>
  <c r="L14" i="4"/>
  <c r="K14" i="4"/>
  <c r="J14" i="4"/>
  <c r="I14" i="4"/>
  <c r="I13" i="4" s="1"/>
  <c r="H14" i="4"/>
  <c r="G14" i="4"/>
  <c r="F14" i="4"/>
  <c r="E14" i="4"/>
  <c r="E13" i="4" s="1"/>
  <c r="O105" i="2"/>
  <c r="O102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Q99" i="2"/>
  <c r="O98" i="2"/>
  <c r="T98" i="2" s="1"/>
  <c r="O97" i="2"/>
  <c r="Q87" i="2"/>
  <c r="O86" i="2"/>
  <c r="O85" i="2"/>
  <c r="O84" i="2"/>
  <c r="T84" i="2" s="1"/>
  <c r="O83" i="2"/>
  <c r="O82" i="2"/>
  <c r="N81" i="2"/>
  <c r="M81" i="2"/>
  <c r="L81" i="2"/>
  <c r="K81" i="2"/>
  <c r="J81" i="2"/>
  <c r="I81" i="2"/>
  <c r="H81" i="2"/>
  <c r="G81" i="2"/>
  <c r="F81" i="2"/>
  <c r="E81" i="2"/>
  <c r="D81" i="2"/>
  <c r="C81" i="2"/>
  <c r="Q80" i="2"/>
  <c r="C67" i="4"/>
  <c r="O77" i="2"/>
  <c r="T77" i="2" s="1"/>
  <c r="O76" i="2"/>
  <c r="O75" i="2"/>
  <c r="O74" i="2"/>
  <c r="O73" i="2"/>
  <c r="T73" i="2" s="1"/>
  <c r="N72" i="2"/>
  <c r="M72" i="2"/>
  <c r="L72" i="2"/>
  <c r="K72" i="2"/>
  <c r="J72" i="2"/>
  <c r="I72" i="2"/>
  <c r="H72" i="2"/>
  <c r="G72" i="2"/>
  <c r="F72" i="2"/>
  <c r="E72" i="2"/>
  <c r="D72" i="2"/>
  <c r="C72" i="2"/>
  <c r="Q71" i="2"/>
  <c r="O70" i="2"/>
  <c r="O69" i="2"/>
  <c r="T69" i="2" s="1"/>
  <c r="O68" i="2"/>
  <c r="O65" i="2"/>
  <c r="O64" i="2"/>
  <c r="T64" i="2" s="1"/>
  <c r="O63" i="2"/>
  <c r="O62" i="2"/>
  <c r="T62" i="2" s="1"/>
  <c r="O61" i="2"/>
  <c r="O60" i="2"/>
  <c r="O59" i="2"/>
  <c r="O58" i="2"/>
  <c r="T58" i="2" s="1"/>
  <c r="O57" i="2"/>
  <c r="N56" i="2"/>
  <c r="M56" i="2"/>
  <c r="L56" i="2"/>
  <c r="K56" i="2"/>
  <c r="J56" i="2"/>
  <c r="I56" i="2"/>
  <c r="H56" i="2"/>
  <c r="G56" i="2"/>
  <c r="F56" i="2"/>
  <c r="E56" i="2"/>
  <c r="D56" i="2"/>
  <c r="C56" i="2"/>
  <c r="Q55" i="2"/>
  <c r="O54" i="2"/>
  <c r="T54" i="2" s="1"/>
  <c r="Q53" i="2"/>
  <c r="C41" i="4"/>
  <c r="O51" i="2"/>
  <c r="T51" i="2" s="1"/>
  <c r="O50" i="2"/>
  <c r="N49" i="2"/>
  <c r="M49" i="2"/>
  <c r="L49" i="2"/>
  <c r="K49" i="2"/>
  <c r="J49" i="2"/>
  <c r="I49" i="2"/>
  <c r="H49" i="2"/>
  <c r="G49" i="2"/>
  <c r="F49" i="2"/>
  <c r="E49" i="2"/>
  <c r="D49" i="2"/>
  <c r="C49" i="2"/>
  <c r="Q48" i="2"/>
  <c r="O47" i="2"/>
  <c r="T47" i="2" s="1"/>
  <c r="O46" i="2"/>
  <c r="O44" i="2"/>
  <c r="T44" i="2" s="1"/>
  <c r="O43" i="2"/>
  <c r="N42" i="2"/>
  <c r="M42" i="2"/>
  <c r="L42" i="2"/>
  <c r="K42" i="2"/>
  <c r="J42" i="2"/>
  <c r="I42" i="2"/>
  <c r="H42" i="2"/>
  <c r="G42" i="2"/>
  <c r="F42" i="2"/>
  <c r="E42" i="2"/>
  <c r="D42" i="2"/>
  <c r="C42" i="2"/>
  <c r="Q41" i="2"/>
  <c r="O40" i="2"/>
  <c r="C28" i="4" s="1"/>
  <c r="O37" i="2"/>
  <c r="O36" i="2"/>
  <c r="T36" i="2" s="1"/>
  <c r="O35" i="2"/>
  <c r="O34" i="2"/>
  <c r="T34" i="2" s="1"/>
  <c r="O33" i="2"/>
  <c r="O32" i="2"/>
  <c r="O31" i="2"/>
  <c r="T31" i="2" s="1"/>
  <c r="O30" i="2"/>
  <c r="O29" i="2"/>
  <c r="O28" i="2"/>
  <c r="T28" i="2" s="1"/>
  <c r="O27" i="2"/>
  <c r="N26" i="2"/>
  <c r="M26" i="2"/>
  <c r="L26" i="2"/>
  <c r="K26" i="2"/>
  <c r="J26" i="2"/>
  <c r="I26" i="2"/>
  <c r="H26" i="2"/>
  <c r="G26" i="2"/>
  <c r="F26" i="2"/>
  <c r="E26" i="2"/>
  <c r="D26" i="2"/>
  <c r="C26" i="2"/>
  <c r="Q24" i="2"/>
  <c r="Q20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Q17" i="2" s="1"/>
  <c r="O13" i="2"/>
  <c r="Q13" i="2" s="1"/>
  <c r="O12" i="2"/>
  <c r="Q12" i="2" s="1"/>
  <c r="Q11" i="2"/>
  <c r="N9" i="2"/>
  <c r="M9" i="2"/>
  <c r="L9" i="2"/>
  <c r="K9" i="2"/>
  <c r="J9" i="2"/>
  <c r="I9" i="2"/>
  <c r="H9" i="2"/>
  <c r="G9" i="2"/>
  <c r="F9" i="2"/>
  <c r="E9" i="2"/>
  <c r="D9" i="2"/>
  <c r="C9" i="2"/>
  <c r="O8" i="2"/>
  <c r="Q8" i="2" s="1"/>
  <c r="O7" i="2"/>
  <c r="Q7" i="2" s="1"/>
  <c r="O6" i="2"/>
  <c r="Q6" i="2" s="1"/>
  <c r="N5" i="2"/>
  <c r="M5" i="2"/>
  <c r="L5" i="2"/>
  <c r="K5" i="2"/>
  <c r="J5" i="2"/>
  <c r="I5" i="2"/>
  <c r="H5" i="2"/>
  <c r="G5" i="2"/>
  <c r="F5" i="2"/>
  <c r="E5" i="2"/>
  <c r="D5" i="2"/>
  <c r="C5" i="2"/>
  <c r="O4" i="2"/>
  <c r="Q4" i="2" s="1"/>
  <c r="O3" i="2"/>
  <c r="Q3" i="2" s="1"/>
  <c r="O2" i="2"/>
  <c r="Q2" i="2" s="1"/>
  <c r="M10" i="2" l="1"/>
  <c r="I10" i="2"/>
  <c r="G10" i="2"/>
  <c r="M19" i="2"/>
  <c r="L25" i="2"/>
  <c r="C64" i="4"/>
  <c r="T76" i="2"/>
  <c r="Q86" i="2"/>
  <c r="T86" i="2"/>
  <c r="C17" i="4"/>
  <c r="T29" i="2"/>
  <c r="C38" i="4"/>
  <c r="T50" i="2"/>
  <c r="C47" i="4"/>
  <c r="T59" i="2"/>
  <c r="C56" i="4"/>
  <c r="T68" i="2"/>
  <c r="C90" i="4"/>
  <c r="T102" i="2"/>
  <c r="Q30" i="2"/>
  <c r="T30" i="2"/>
  <c r="Q60" i="2"/>
  <c r="T60" i="2"/>
  <c r="C85" i="4"/>
  <c r="T97" i="2"/>
  <c r="P27" i="2"/>
  <c r="T27" i="2"/>
  <c r="C23" i="4"/>
  <c r="T35" i="2"/>
  <c r="C49" i="4"/>
  <c r="T61" i="2"/>
  <c r="C53" i="4"/>
  <c r="T65" i="2"/>
  <c r="C58" i="4"/>
  <c r="T70" i="2"/>
  <c r="Q75" i="2"/>
  <c r="T75" i="2"/>
  <c r="C62" i="4"/>
  <c r="T74" i="2"/>
  <c r="C34" i="4"/>
  <c r="T46" i="2"/>
  <c r="C93" i="4"/>
  <c r="T105" i="2"/>
  <c r="C51" i="4"/>
  <c r="T63" i="2"/>
  <c r="C20" i="4"/>
  <c r="T32" i="2"/>
  <c r="C21" i="4"/>
  <c r="T33" i="2"/>
  <c r="C31" i="4"/>
  <c r="T43" i="2"/>
  <c r="Q40" i="2"/>
  <c r="T40" i="2"/>
  <c r="C73" i="4"/>
  <c r="T85" i="2"/>
  <c r="C71" i="4"/>
  <c r="T83" i="2"/>
  <c r="C25" i="4"/>
  <c r="T37" i="2"/>
  <c r="K10" i="2"/>
  <c r="K19" i="2" s="1"/>
  <c r="C45" i="4"/>
  <c r="T57" i="2"/>
  <c r="Q82" i="2"/>
  <c r="T82" i="2"/>
  <c r="S25" i="2"/>
  <c r="G13" i="4"/>
  <c r="K13" i="4"/>
  <c r="H13" i="4"/>
  <c r="L13" i="4"/>
  <c r="I19" i="2"/>
  <c r="K25" i="2"/>
  <c r="M25" i="2"/>
  <c r="M21" i="2" s="1"/>
  <c r="P102" i="2"/>
  <c r="G19" i="2"/>
  <c r="E10" i="2"/>
  <c r="E19" i="2" s="1"/>
  <c r="E25" i="2"/>
  <c r="H25" i="2"/>
  <c r="H10" i="2"/>
  <c r="H19" i="2" s="1"/>
  <c r="L10" i="2"/>
  <c r="L19" i="2" s="1"/>
  <c r="Q102" i="2"/>
  <c r="F10" i="2"/>
  <c r="F19" i="2" s="1"/>
  <c r="J10" i="2"/>
  <c r="J19" i="2" s="1"/>
  <c r="N10" i="2"/>
  <c r="N19" i="2" s="1"/>
  <c r="F25" i="2"/>
  <c r="J25" i="2"/>
  <c r="N25" i="2"/>
  <c r="I25" i="2"/>
  <c r="O101" i="2"/>
  <c r="G25" i="2"/>
  <c r="Q98" i="2"/>
  <c r="C86" i="4"/>
  <c r="C92" i="4"/>
  <c r="Q29" i="2"/>
  <c r="Q104" i="2"/>
  <c r="Q84" i="2"/>
  <c r="C72" i="4"/>
  <c r="Q63" i="2"/>
  <c r="P29" i="2"/>
  <c r="O18" i="2"/>
  <c r="Q68" i="2"/>
  <c r="C35" i="4"/>
  <c r="Q51" i="2"/>
  <c r="C39" i="4"/>
  <c r="C42" i="4"/>
  <c r="Q67" i="2"/>
  <c r="C55" i="4"/>
  <c r="P69" i="2"/>
  <c r="C57" i="4"/>
  <c r="Q73" i="2"/>
  <c r="C61" i="4"/>
  <c r="Q28" i="2"/>
  <c r="C16" i="4"/>
  <c r="C18" i="4"/>
  <c r="Q47" i="2"/>
  <c r="Q54" i="2"/>
  <c r="C52" i="4"/>
  <c r="Q69" i="2"/>
  <c r="Q27" i="2"/>
  <c r="C15" i="4"/>
  <c r="C48" i="4"/>
  <c r="Q64" i="2"/>
  <c r="Q74" i="2"/>
  <c r="D10" i="2"/>
  <c r="D19" i="2" s="1"/>
  <c r="O26" i="2"/>
  <c r="Q32" i="2"/>
  <c r="Q33" i="2"/>
  <c r="Q36" i="2"/>
  <c r="C24" i="4"/>
  <c r="Q31" i="2"/>
  <c r="C19" i="4"/>
  <c r="Q58" i="2"/>
  <c r="C46" i="4"/>
  <c r="Q85" i="2"/>
  <c r="C22" i="4"/>
  <c r="Q62" i="2"/>
  <c r="C50" i="4"/>
  <c r="Q37" i="2"/>
  <c r="Q46" i="2"/>
  <c r="O72" i="2"/>
  <c r="T72" i="2" s="1"/>
  <c r="Q77" i="2"/>
  <c r="C65" i="4"/>
  <c r="O42" i="2"/>
  <c r="Q44" i="2"/>
  <c r="C32" i="4"/>
  <c r="O56" i="2"/>
  <c r="Q59" i="2"/>
  <c r="D25" i="2"/>
  <c r="C74" i="4"/>
  <c r="C63" i="4"/>
  <c r="C70" i="4"/>
  <c r="O5" i="2"/>
  <c r="T5" i="2" s="1"/>
  <c r="C10" i="2"/>
  <c r="C19" i="2" s="1"/>
  <c r="F13" i="4"/>
  <c r="J13" i="4"/>
  <c r="Q97" i="2"/>
  <c r="P97" i="2"/>
  <c r="Q43" i="2"/>
  <c r="Q57" i="2"/>
  <c r="C25" i="2"/>
  <c r="Q61" i="2"/>
  <c r="Q65" i="2"/>
  <c r="Q70" i="2"/>
  <c r="P70" i="2"/>
  <c r="O9" i="2"/>
  <c r="T9" i="2" s="1"/>
  <c r="Q34" i="2"/>
  <c r="O49" i="2"/>
  <c r="T49" i="2" s="1"/>
  <c r="O81" i="2"/>
  <c r="Q83" i="2"/>
  <c r="P98" i="2"/>
  <c r="Q35" i="2"/>
  <c r="Q50" i="2"/>
  <c r="P50" i="2"/>
  <c r="P67" i="2"/>
  <c r="Q76" i="2"/>
  <c r="O96" i="2"/>
  <c r="Q105" i="2"/>
  <c r="T10" i="2" l="1"/>
  <c r="L21" i="2"/>
  <c r="I21" i="2"/>
  <c r="C84" i="4"/>
  <c r="T96" i="2"/>
  <c r="P54" i="2"/>
  <c r="P47" i="2"/>
  <c r="T42" i="2"/>
  <c r="C89" i="4"/>
  <c r="T101" i="2"/>
  <c r="K21" i="2"/>
  <c r="P34" i="2"/>
  <c r="T26" i="2"/>
  <c r="C6" i="4"/>
  <c r="T18" i="2"/>
  <c r="T19" i="2" s="1"/>
  <c r="C69" i="4"/>
  <c r="T81" i="2"/>
  <c r="P59" i="2"/>
  <c r="T56" i="2"/>
  <c r="P30" i="2"/>
  <c r="J21" i="2"/>
  <c r="P64" i="2"/>
  <c r="P77" i="2"/>
  <c r="P78" i="2"/>
  <c r="P79" i="2"/>
  <c r="Q101" i="2"/>
  <c r="N21" i="2"/>
  <c r="G21" i="2"/>
  <c r="P105" i="2"/>
  <c r="H21" i="2"/>
  <c r="C37" i="4"/>
  <c r="P53" i="2"/>
  <c r="P104" i="2"/>
  <c r="P63" i="2"/>
  <c r="P76" i="2"/>
  <c r="P73" i="2"/>
  <c r="P60" i="2"/>
  <c r="Q5" i="2"/>
  <c r="P28" i="2"/>
  <c r="P51" i="2"/>
  <c r="F21" i="2"/>
  <c r="E21" i="2"/>
  <c r="C30" i="4"/>
  <c r="P45" i="2"/>
  <c r="D21" i="2"/>
  <c r="P40" i="2"/>
  <c r="C14" i="4"/>
  <c r="P38" i="2"/>
  <c r="P84" i="2"/>
  <c r="Q18" i="2"/>
  <c r="Q42" i="2"/>
  <c r="O19" i="2"/>
  <c r="Q26" i="2"/>
  <c r="P68" i="2"/>
  <c r="P37" i="2"/>
  <c r="P31" i="2"/>
  <c r="P35" i="2"/>
  <c r="P36" i="2"/>
  <c r="P33" i="2"/>
  <c r="P32" i="2"/>
  <c r="P58" i="2"/>
  <c r="P65" i="2"/>
  <c r="Q56" i="2"/>
  <c r="P61" i="2"/>
  <c r="P62" i="2"/>
  <c r="P57" i="2"/>
  <c r="P85" i="2"/>
  <c r="P83" i="2"/>
  <c r="C44" i="4"/>
  <c r="P75" i="2"/>
  <c r="P43" i="2"/>
  <c r="P46" i="2"/>
  <c r="C60" i="4"/>
  <c r="P74" i="2"/>
  <c r="Q72" i="2"/>
  <c r="P44" i="2"/>
  <c r="P86" i="2"/>
  <c r="O25" i="2"/>
  <c r="P82" i="2"/>
  <c r="C3" i="4"/>
  <c r="C2" i="4"/>
  <c r="O10" i="2"/>
  <c r="Q9" i="2"/>
  <c r="Q96" i="2"/>
  <c r="Q49" i="2"/>
  <c r="Q81" i="2"/>
  <c r="C21" i="2"/>
  <c r="P96" i="2" l="1"/>
  <c r="T25" i="2"/>
  <c r="P18" i="2"/>
  <c r="P72" i="2"/>
  <c r="P101" i="2"/>
  <c r="Q19" i="2"/>
  <c r="P9" i="2"/>
  <c r="C7" i="4"/>
  <c r="P5" i="2"/>
  <c r="P49" i="2"/>
  <c r="P81" i="2"/>
  <c r="P56" i="2"/>
  <c r="P26" i="2"/>
  <c r="P42" i="2"/>
  <c r="C13" i="4"/>
  <c r="Q25" i="2"/>
  <c r="C4" i="4"/>
  <c r="P10" i="2"/>
  <c r="Q10" i="2"/>
  <c r="Q21" i="2"/>
  <c r="C23" i="2"/>
  <c r="D22" i="2" l="1"/>
  <c r="D23" i="2" l="1"/>
  <c r="E22" i="2" l="1"/>
  <c r="E23" i="2" l="1"/>
  <c r="F22" i="2" l="1"/>
  <c r="F23" i="2" l="1"/>
  <c r="G22" i="2" l="1"/>
  <c r="G23" i="2" l="1"/>
  <c r="H22" i="2" l="1"/>
  <c r="H23" i="2" l="1"/>
  <c r="I22" i="2" s="1"/>
  <c r="I23" i="2" s="1"/>
  <c r="J22" i="2" s="1"/>
  <c r="J23" i="2" s="1"/>
  <c r="K22" i="2" s="1"/>
  <c r="K23" i="2" s="1"/>
  <c r="L22" i="2" s="1"/>
  <c r="L23" i="2" s="1"/>
  <c r="M22" i="2" s="1"/>
  <c r="M23" i="2" s="1"/>
  <c r="N22" i="2" s="1"/>
  <c r="N23" i="2" s="1"/>
  <c r="Q23" i="2" l="1"/>
  <c r="C9" i="4"/>
  <c r="C11" i="4" s="1"/>
  <c r="E10" i="4" s="1"/>
  <c r="Q22" i="2"/>
</calcChain>
</file>

<file path=xl/comments1.xml><?xml version="1.0" encoding="utf-8"?>
<comments xmlns="http://schemas.openxmlformats.org/spreadsheetml/2006/main">
  <authors>
    <author>José Águas</author>
  </authors>
  <commentList>
    <comment ref="B22" authorId="0" shapeId="0">
      <text>
        <r>
          <rPr>
            <sz val="9"/>
            <color indexed="81"/>
            <rFont val="Tahoma"/>
            <family val="2"/>
          </rPr>
          <t>Telefone fixo+NET+TV+Telemóvel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Bricolage, consumiveis, obras, mobiliário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Óculos, lentes, luvas, etc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>Livros, consumiveis</t>
        </r>
      </text>
    </comment>
    <comment ref="B42" authorId="0" shapeId="0">
      <text>
        <r>
          <rPr>
            <sz val="9"/>
            <color indexed="81"/>
            <rFont val="Tahoma"/>
            <family val="2"/>
          </rPr>
          <t>Computador, máquinas calcular, impressoras</t>
        </r>
      </text>
    </comment>
    <comment ref="B61" authorId="0" shapeId="0">
      <text>
        <r>
          <rPr>
            <sz val="9"/>
            <color indexed="81"/>
            <rFont val="Tahoma"/>
            <family val="2"/>
          </rPr>
          <t>Cabeleireiro, depilação, cosmetica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 xml:space="preserve"> Transporte, alojamento,  alimentação, actividades ludicas</t>
        </r>
      </text>
    </comment>
  </commentList>
</comments>
</file>

<file path=xl/comments2.xml><?xml version="1.0" encoding="utf-8"?>
<comments xmlns="http://schemas.openxmlformats.org/spreadsheetml/2006/main">
  <authors>
    <author>José Águas</author>
  </authors>
  <commentList>
    <comment ref="B34" authorId="0" shapeId="0">
      <text>
        <r>
          <rPr>
            <sz val="9"/>
            <color indexed="81"/>
            <rFont val="Tahoma"/>
            <family val="2"/>
          </rPr>
          <t>Telefone fixo+NET+TV+Telemóvel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Bricolage, consumiveis, obras, mobiliário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Óculos, lentes, luvas, etc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>Livros, consumiveis</t>
        </r>
      </text>
    </comment>
    <comment ref="B54" authorId="0" shapeId="0">
      <text>
        <r>
          <rPr>
            <sz val="9"/>
            <color indexed="81"/>
            <rFont val="Tahoma"/>
            <family val="2"/>
          </rPr>
          <t>Computador, máquinas calcular, impressoras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Cabeleireiro, depilação, cosmetica</t>
        </r>
      </text>
    </comment>
    <comment ref="B85" authorId="0" shapeId="0">
      <text>
        <r>
          <rPr>
            <sz val="9"/>
            <color indexed="81"/>
            <rFont val="Tahoma"/>
            <family val="2"/>
          </rPr>
          <t xml:space="preserve"> Transporte, alojamento,  alimentação, actividades ludicas</t>
        </r>
      </text>
    </comment>
  </commentList>
</comments>
</file>

<file path=xl/comments3.xml><?xml version="1.0" encoding="utf-8"?>
<comments xmlns="http://schemas.openxmlformats.org/spreadsheetml/2006/main">
  <authors>
    <author>José Águas</author>
  </authors>
  <commentList>
    <comment ref="B34" authorId="0" shapeId="0">
      <text>
        <r>
          <rPr>
            <sz val="9"/>
            <color indexed="81"/>
            <rFont val="Tahoma"/>
            <family val="2"/>
          </rPr>
          <t>Telefone fixo+NET+TV+Telemóvel</t>
        </r>
      </text>
    </comment>
    <comment ref="B40" authorId="0" shapeId="0">
      <text>
        <r>
          <rPr>
            <sz val="9"/>
            <color indexed="81"/>
            <rFont val="Tahoma"/>
            <family val="2"/>
          </rPr>
          <t>Bricolage, consumiveis, obras, mobiliário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Óculos, lentes, luvas, etc</t>
        </r>
      </text>
    </comment>
    <comment ref="B51" authorId="0" shapeId="0">
      <text>
        <r>
          <rPr>
            <sz val="9"/>
            <color indexed="81"/>
            <rFont val="Tahoma"/>
            <family val="2"/>
          </rPr>
          <t>Livros, consumiveis</t>
        </r>
      </text>
    </comment>
    <comment ref="B54" authorId="0" shapeId="0">
      <text>
        <r>
          <rPr>
            <sz val="9"/>
            <color indexed="81"/>
            <rFont val="Tahoma"/>
            <family val="2"/>
          </rPr>
          <t>Computador, máquinas calcular, impressoras</t>
        </r>
      </text>
    </comment>
    <comment ref="B73" authorId="0" shapeId="0">
      <text>
        <r>
          <rPr>
            <sz val="9"/>
            <color indexed="81"/>
            <rFont val="Tahoma"/>
            <family val="2"/>
          </rPr>
          <t>Cabeleireiro, depilação, cosmetica</t>
        </r>
      </text>
    </comment>
    <comment ref="B85" authorId="0" shapeId="0">
      <text>
        <r>
          <rPr>
            <sz val="9"/>
            <color indexed="81"/>
            <rFont val="Tahoma"/>
            <family val="2"/>
          </rPr>
          <t xml:space="preserve"> Transporte, alojamento,  alimentação, actividades ludicas</t>
        </r>
      </text>
    </comment>
  </commentList>
</comments>
</file>

<file path=xl/sharedStrings.xml><?xml version="1.0" encoding="utf-8"?>
<sst xmlns="http://schemas.openxmlformats.org/spreadsheetml/2006/main" count="352" uniqueCount="125">
  <si>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</si>
  <si>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</si>
  <si>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</si>
  <si>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</si>
  <si>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</si>
  <si>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</si>
  <si>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</si>
  <si>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</si>
  <si>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</si>
  <si>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</si>
  <si>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</si>
  <si>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</si>
  <si>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Vencimento A (Líquido)</t>
  </si>
  <si>
    <t>Vencimento B (Líquido)</t>
  </si>
  <si>
    <t>Sub Férias A</t>
  </si>
  <si>
    <t>Sub Natal A</t>
  </si>
  <si>
    <t>Bónus e extras A</t>
  </si>
  <si>
    <t>Sub Férias B</t>
  </si>
  <si>
    <t>Sub Natal B</t>
  </si>
  <si>
    <t>Bónus e extras B</t>
  </si>
  <si>
    <t>Total Rec Fixa A</t>
  </si>
  <si>
    <t>Total Rec Fixa B</t>
  </si>
  <si>
    <t>Total Rec Fixa A+ B</t>
  </si>
  <si>
    <t>Total Rec Var A+B</t>
  </si>
  <si>
    <t>Receita agregada</t>
  </si>
  <si>
    <t>Despesas Fixas</t>
  </si>
  <si>
    <t>Habitação</t>
  </si>
  <si>
    <t>Condomínio</t>
  </si>
  <si>
    <t>IMI</t>
  </si>
  <si>
    <t>Seguro (Paredes + Recheio)</t>
  </si>
  <si>
    <t>Prestação</t>
  </si>
  <si>
    <t>Prestação (Banco /Arrendamento)</t>
  </si>
  <si>
    <t>Gás</t>
  </si>
  <si>
    <t>Água</t>
  </si>
  <si>
    <t>Empregada</t>
  </si>
  <si>
    <t>Supermecado</t>
  </si>
  <si>
    <t>Total Habitação</t>
  </si>
  <si>
    <t>Comunicações pacote</t>
  </si>
  <si>
    <t>Comunicações isoladas</t>
  </si>
  <si>
    <t>Manutenção e reparações</t>
  </si>
  <si>
    <t>Saúde</t>
  </si>
  <si>
    <t>Total Saúde</t>
  </si>
  <si>
    <t>Consultas</t>
  </si>
  <si>
    <t>Farmácia</t>
  </si>
  <si>
    <t>Outros</t>
  </si>
  <si>
    <t>Educação</t>
  </si>
  <si>
    <t>Total Educação</t>
  </si>
  <si>
    <t>Escola (propinas)</t>
  </si>
  <si>
    <t>Material escolar</t>
  </si>
  <si>
    <t>Cursos de formação</t>
  </si>
  <si>
    <t>Equipamentos escolares</t>
  </si>
  <si>
    <t>Seguro Carro</t>
  </si>
  <si>
    <t>Seguro Mota</t>
  </si>
  <si>
    <t>Seguro Barco</t>
  </si>
  <si>
    <t>Combustível</t>
  </si>
  <si>
    <t>Portagens</t>
  </si>
  <si>
    <t>Manutenção Carro</t>
  </si>
  <si>
    <t>Manutenção Mota</t>
  </si>
  <si>
    <t>Manutenção Barco</t>
  </si>
  <si>
    <t>Transportes diversos</t>
  </si>
  <si>
    <t>Lavagens, estacionamentos</t>
  </si>
  <si>
    <t>Higiene pessoal</t>
  </si>
  <si>
    <t>Clubes e Associações</t>
  </si>
  <si>
    <t>Associações filantrópicas</t>
  </si>
  <si>
    <t>Lazer</t>
  </si>
  <si>
    <t>Total Lazer</t>
  </si>
  <si>
    <t>Restaurantes</t>
  </si>
  <si>
    <t>Férias</t>
  </si>
  <si>
    <t>Pessoais</t>
  </si>
  <si>
    <t>Total Pessoais</t>
  </si>
  <si>
    <t>Bancárias</t>
  </si>
  <si>
    <t>Total Bancárias</t>
  </si>
  <si>
    <t>Gestão de conta</t>
  </si>
  <si>
    <t>Cartões Visa</t>
  </si>
  <si>
    <t>Impostos</t>
  </si>
  <si>
    <t>Total Impostos</t>
  </si>
  <si>
    <t>IRS</t>
  </si>
  <si>
    <t>Total Despesas Fixas</t>
  </si>
  <si>
    <t>Saldo disponível do mês</t>
  </si>
  <si>
    <t>Sobra do mês anterior (Saldo em conta)</t>
  </si>
  <si>
    <t>Fluxo de Caixa Livre</t>
  </si>
  <si>
    <t>Total</t>
  </si>
  <si>
    <t>Familia de
Rubricas</t>
  </si>
  <si>
    <t>Detalhe de Rubricas</t>
  </si>
  <si>
    <t>%</t>
  </si>
  <si>
    <t>Receitas</t>
  </si>
  <si>
    <t>Variáveis</t>
  </si>
  <si>
    <t>Fixas</t>
  </si>
  <si>
    <t>Média
Mensal</t>
  </si>
  <si>
    <t>Resultado</t>
  </si>
  <si>
    <t>Receitas fixas</t>
  </si>
  <si>
    <t>Saldo disponível do ano</t>
  </si>
  <si>
    <t>Sobra do ano anterior (Saldo em conta)</t>
  </si>
  <si>
    <t>Média mensal Orç</t>
  </si>
  <si>
    <t>Explicações</t>
  </si>
  <si>
    <t>Tratamento de roupa (Lavagem, secagem, costura)</t>
  </si>
  <si>
    <t>Correios</t>
  </si>
  <si>
    <t>Fluxo de Caixa</t>
  </si>
  <si>
    <t>Tributáveis A (Profissionais liberais)</t>
  </si>
  <si>
    <t>Tributáveis B (Profissionais liberais)</t>
  </si>
  <si>
    <t>Exames</t>
  </si>
  <si>
    <t>IUC+Inspeções+Taxa Farolagem</t>
  </si>
  <si>
    <t>Coimas</t>
  </si>
  <si>
    <t>Mesada (Filhos)</t>
  </si>
  <si>
    <t>Reembolso IRS + SS</t>
  </si>
  <si>
    <t>Investimento</t>
  </si>
  <si>
    <t>Livraria, Jogos, jornais e revistas</t>
  </si>
  <si>
    <t>Transportes e Manutenção</t>
  </si>
  <si>
    <t>Total Transportes e Manutenção</t>
  </si>
  <si>
    <t>Vestuário+Calçado+Artgos diversos</t>
  </si>
  <si>
    <t>Receitas Variáveis</t>
  </si>
  <si>
    <t>Rendimentos de aplicações</t>
  </si>
  <si>
    <t>Electricidade</t>
  </si>
  <si>
    <t>Resultado (Realizado - Orçamento)</t>
  </si>
  <si>
    <t>Seg Social (prestação de Profissionais liberais)</t>
  </si>
  <si>
    <t>IVA (Profissionais liberais)</t>
  </si>
  <si>
    <t>Orçamento Anual Previsto</t>
  </si>
  <si>
    <t>Electrodomesticos (Compra e reparações)</t>
  </si>
  <si>
    <t>Passe social</t>
  </si>
  <si>
    <t>Ofertas/Prendas</t>
  </si>
  <si>
    <t>Cafés, cinemas, bares, museu, concertos e espaços de diversão</t>
  </si>
  <si>
    <t>Total Animais Estimação</t>
  </si>
  <si>
    <t>Animais Estimação</t>
  </si>
  <si>
    <t>Seguro</t>
  </si>
  <si>
    <t>Alojamento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</si>
</sst>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 applyAlignment="1">
      <alignment horizontal="center"/>
    </xf>
    <xf numFmtId="44" fontId="0" fillId="0" borderId="0" xfId="1" applyFont="1"/>
    <xf numFmtId="44" fontId="3" fillId="0" borderId="5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3" borderId="15" xfId="0" applyFill="1" applyBorder="1" applyAlignment="1">
      <alignment horizontal="right"/>
    </xf>
    <xf numFmtId="0" fontId="0" fillId="0" borderId="13" xfId="0" applyFill="1" applyBorder="1"/>
    <xf numFmtId="0" fontId="0" fillId="4" borderId="15" xfId="0" applyFill="1" applyBorder="1" applyAlignment="1">
      <alignment horizontal="right"/>
    </xf>
    <xf numFmtId="0" fontId="0" fillId="5" borderId="15" xfId="0" applyFill="1" applyBorder="1" applyAlignment="1">
      <alignment horizontal="center"/>
    </xf>
    <xf numFmtId="44" fontId="0" fillId="0" borderId="16" xfId="1" applyFont="1" applyBorder="1"/>
    <xf numFmtId="0" fontId="0" fillId="7" borderId="17" xfId="0" applyFill="1" applyBorder="1"/>
    <xf numFmtId="0" fontId="0" fillId="7" borderId="7" xfId="0" applyFill="1" applyBorder="1"/>
    <xf numFmtId="0" fontId="0" fillId="8" borderId="5" xfId="0" applyFill="1" applyBorder="1"/>
    <xf numFmtId="0" fontId="0" fillId="6" borderId="15" xfId="0" applyFill="1" applyBorder="1" applyAlignment="1">
      <alignment horizontal="right"/>
    </xf>
    <xf numFmtId="44" fontId="3" fillId="0" borderId="5" xfId="1" applyFont="1" applyBorder="1" applyAlignment="1">
      <alignment horizontal="center" wrapText="1"/>
    </xf>
    <xf numFmtId="4" fontId="0" fillId="0" borderId="0" xfId="1" applyNumberFormat="1" applyFont="1"/>
    <xf numFmtId="4" fontId="0" fillId="0" borderId="9" xfId="1" applyNumberFormat="1" applyFont="1" applyBorder="1"/>
    <xf numFmtId="4" fontId="3" fillId="0" borderId="3" xfId="1" applyNumberFormat="1" applyFont="1" applyBorder="1"/>
    <xf numFmtId="4" fontId="0" fillId="0" borderId="4" xfId="1" applyNumberFormat="1" applyFont="1" applyBorder="1"/>
    <xf numFmtId="4" fontId="0" fillId="0" borderId="10" xfId="1" applyNumberFormat="1" applyFont="1" applyBorder="1"/>
    <xf numFmtId="4" fontId="3" fillId="0" borderId="6" xfId="1" applyNumberFormat="1" applyFont="1" applyBorder="1"/>
    <xf numFmtId="4" fontId="0" fillId="2" borderId="2" xfId="1" applyNumberFormat="1" applyFont="1" applyFill="1" applyBorder="1"/>
    <xf numFmtId="4" fontId="0" fillId="2" borderId="11" xfId="1" applyNumberFormat="1" applyFont="1" applyFill="1" applyBorder="1"/>
    <xf numFmtId="4" fontId="3" fillId="2" borderId="7" xfId="1" applyNumberFormat="1" applyFont="1" applyFill="1" applyBorder="1"/>
    <xf numFmtId="4" fontId="0" fillId="3" borderId="2" xfId="1" applyNumberFormat="1" applyFont="1" applyFill="1" applyBorder="1"/>
    <xf numFmtId="4" fontId="0" fillId="3" borderId="11" xfId="1" applyNumberFormat="1" applyFont="1" applyFill="1" applyBorder="1"/>
    <xf numFmtId="4" fontId="3" fillId="3" borderId="7" xfId="1" applyNumberFormat="1" applyFont="1" applyFill="1" applyBorder="1"/>
    <xf numFmtId="4" fontId="0" fillId="0" borderId="0" xfId="1" applyNumberFormat="1" applyFont="1" applyBorder="1"/>
    <xf numFmtId="4" fontId="0" fillId="4" borderId="2" xfId="1" applyNumberFormat="1" applyFont="1" applyFill="1" applyBorder="1"/>
    <xf numFmtId="4" fontId="0" fillId="4" borderId="11" xfId="1" applyNumberFormat="1" applyFont="1" applyFill="1" applyBorder="1"/>
    <xf numFmtId="4" fontId="3" fillId="4" borderId="7" xfId="1" applyNumberFormat="1" applyFont="1" applyFill="1" applyBorder="1"/>
    <xf numFmtId="4" fontId="0" fillId="0" borderId="16" xfId="1" applyNumberFormat="1" applyFont="1" applyBorder="1"/>
    <xf numFmtId="4" fontId="0" fillId="0" borderId="16" xfId="2" applyNumberFormat="1" applyFont="1" applyBorder="1" applyAlignment="1">
      <alignment horizontal="center"/>
    </xf>
    <xf numFmtId="4" fontId="0" fillId="7" borderId="18" xfId="1" applyNumberFormat="1" applyFont="1" applyFill="1" applyBorder="1"/>
    <xf numFmtId="4" fontId="0" fillId="7" borderId="19" xfId="1" applyNumberFormat="1" applyFont="1" applyFill="1" applyBorder="1"/>
    <xf numFmtId="4" fontId="3" fillId="7" borderId="17" xfId="1" applyNumberFormat="1" applyFont="1" applyFill="1" applyBorder="1"/>
    <xf numFmtId="4" fontId="0" fillId="7" borderId="2" xfId="1" applyNumberFormat="1" applyFont="1" applyFill="1" applyBorder="1"/>
    <xf numFmtId="4" fontId="0" fillId="7" borderId="11" xfId="1" applyNumberFormat="1" applyFont="1" applyFill="1" applyBorder="1"/>
    <xf numFmtId="4" fontId="3" fillId="7" borderId="7" xfId="1" applyNumberFormat="1" applyFont="1" applyFill="1" applyBorder="1"/>
    <xf numFmtId="4" fontId="0" fillId="8" borderId="1" xfId="1" applyNumberFormat="1" applyFont="1" applyFill="1" applyBorder="1"/>
    <xf numFmtId="4" fontId="0" fillId="8" borderId="8" xfId="1" applyNumberFormat="1" applyFont="1" applyFill="1" applyBorder="1"/>
    <xf numFmtId="4" fontId="3" fillId="8" borderId="5" xfId="1" applyNumberFormat="1" applyFont="1" applyFill="1" applyBorder="1"/>
    <xf numFmtId="4" fontId="0" fillId="0" borderId="0" xfId="0" applyNumberFormat="1" applyFill="1" applyBorder="1"/>
    <xf numFmtId="4" fontId="0" fillId="0" borderId="0" xfId="2" applyNumberFormat="1" applyFont="1" applyBorder="1" applyAlignment="1">
      <alignment horizontal="center"/>
    </xf>
    <xf numFmtId="4" fontId="0" fillId="6" borderId="2" xfId="1" applyNumberFormat="1" applyFont="1" applyFill="1" applyBorder="1"/>
    <xf numFmtId="4" fontId="0" fillId="6" borderId="11" xfId="1" applyNumberFormat="1" applyFont="1" applyFill="1" applyBorder="1"/>
    <xf numFmtId="4" fontId="3" fillId="6" borderId="7" xfId="1" applyNumberFormat="1" applyFont="1" applyFill="1" applyBorder="1"/>
    <xf numFmtId="4" fontId="0" fillId="5" borderId="2" xfId="1" applyNumberFormat="1" applyFont="1" applyFill="1" applyBorder="1"/>
    <xf numFmtId="4" fontId="0" fillId="5" borderId="11" xfId="1" applyNumberFormat="1" applyFont="1" applyFill="1" applyBorder="1"/>
    <xf numFmtId="4" fontId="3" fillId="5" borderId="7" xfId="1" applyNumberFormat="1" applyFont="1" applyFill="1" applyBorder="1"/>
    <xf numFmtId="9" fontId="1" fillId="0" borderId="5" xfId="2" applyFont="1" applyBorder="1" applyAlignment="1">
      <alignment horizontal="center"/>
    </xf>
    <xf numFmtId="9" fontId="1" fillId="0" borderId="3" xfId="2" applyFont="1" applyBorder="1" applyAlignment="1">
      <alignment horizontal="center"/>
    </xf>
    <xf numFmtId="9" fontId="1" fillId="0" borderId="6" xfId="2" applyFont="1" applyBorder="1" applyAlignment="1">
      <alignment horizontal="center"/>
    </xf>
    <xf numFmtId="9" fontId="1" fillId="2" borderId="7" xfId="2" applyFont="1" applyFill="1" applyBorder="1" applyAlignment="1">
      <alignment horizontal="center"/>
    </xf>
    <xf numFmtId="9" fontId="1" fillId="3" borderId="7" xfId="2" applyFont="1" applyFill="1" applyBorder="1" applyAlignment="1">
      <alignment horizontal="center"/>
    </xf>
    <xf numFmtId="9" fontId="1" fillId="4" borderId="7" xfId="2" applyFont="1" applyFill="1" applyBorder="1" applyAlignment="1">
      <alignment horizontal="center"/>
    </xf>
    <xf numFmtId="9" fontId="1" fillId="0" borderId="16" xfId="2" applyFont="1" applyBorder="1" applyAlignment="1">
      <alignment horizontal="center"/>
    </xf>
    <xf numFmtId="9" fontId="1" fillId="7" borderId="17" xfId="2" applyFont="1" applyFill="1" applyBorder="1" applyAlignment="1">
      <alignment horizontal="center"/>
    </xf>
    <xf numFmtId="9" fontId="1" fillId="7" borderId="7" xfId="2" applyFont="1" applyFill="1" applyBorder="1" applyAlignment="1">
      <alignment horizontal="center"/>
    </xf>
    <xf numFmtId="9" fontId="1" fillId="8" borderId="5" xfId="2" applyFont="1" applyFill="1" applyBorder="1" applyAlignment="1">
      <alignment horizontal="center"/>
    </xf>
    <xf numFmtId="9" fontId="1" fillId="0" borderId="0" xfId="2" applyFont="1" applyBorder="1" applyAlignment="1">
      <alignment horizontal="center"/>
    </xf>
    <xf numFmtId="9" fontId="1" fillId="6" borderId="7" xfId="2" applyFont="1" applyFill="1" applyBorder="1" applyAlignment="1">
      <alignment horizontal="center"/>
    </xf>
    <xf numFmtId="9" fontId="1" fillId="5" borderId="7" xfId="2" applyFont="1" applyFill="1" applyBorder="1" applyAlignment="1">
      <alignment horizontal="center"/>
    </xf>
    <xf numFmtId="9" fontId="1" fillId="0" borderId="0" xfId="2" applyFont="1" applyAlignment="1">
      <alignment horizontal="center"/>
    </xf>
    <xf numFmtId="0" fontId="0" fillId="0" borderId="8" xfId="1" applyNumberFormat="1" applyFont="1" applyBorder="1" applyAlignment="1">
      <alignment horizontal="center"/>
    </xf>
    <xf numFmtId="44" fontId="0" fillId="0" borderId="0" xfId="1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" fontId="0" fillId="6" borderId="2" xfId="1" applyNumberFormat="1" applyFont="1" applyFill="1" applyBorder="1" applyAlignment="1">
      <alignment wrapText="1"/>
    </xf>
    <xf numFmtId="4" fontId="0" fillId="5" borderId="2" xfId="1" applyNumberFormat="1" applyFont="1" applyFill="1" applyBorder="1" applyAlignment="1">
      <alignment wrapText="1"/>
    </xf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20" xfId="1" applyFont="1" applyBorder="1" applyAlignment="1">
      <alignment horizontal="center" wrapText="1"/>
    </xf>
    <xf numFmtId="4" fontId="0" fillId="9" borderId="2" xfId="1" applyNumberFormat="1" applyFont="1" applyFill="1" applyBorder="1"/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B59" sqref="B59"/>
    </sheetView>
  </sheetViews>
  <sheetFormatPr defaultRowHeight="15" x14ac:dyDescent="0.25"/>
  <cols>
    <col min="1" max="1" width="24.85546875" bestFit="1" customWidth="1"/>
    <col min="2" max="2" width="46.5703125" bestFit="1" customWidth="1"/>
    <col min="3" max="11" width="10.85546875" style="5" bestFit="1" customWidth="1"/>
    <col min="12" max="12" width="11.85546875" style="5" bestFit="1" customWidth="1"/>
  </cols>
  <sheetData>
    <row r="1" spans="1:12" ht="30.75" thickBot="1" x14ac:dyDescent="0.3">
      <c r="A1" s="2" t="s">
        <v>82</v>
      </c>
      <c r="B1" s="8" t="s">
        <v>83</v>
      </c>
      <c r="C1" s="71">
        <v>2018</v>
      </c>
      <c r="D1" s="71">
        <v>2019</v>
      </c>
      <c r="E1" s="71">
        <v>2020</v>
      </c>
      <c r="F1" s="71">
        <v>2021</v>
      </c>
      <c r="G1" s="71">
        <v>2022</v>
      </c>
      <c r="H1" s="71">
        <v>2023</v>
      </c>
      <c r="I1" s="71">
        <v>2024</v>
      </c>
      <c r="J1" s="71">
        <v>2025</v>
      </c>
      <c r="K1" s="71">
        <v>2026</v>
      </c>
      <c r="L1" s="71">
        <v>2027</v>
      </c>
    </row>
    <row r="2" spans="1:12" x14ac:dyDescent="0.25">
      <c r="A2" t="s">
        <v>90</v>
      </c>
      <c r="B2" s="11" t="s">
        <v>20</v>
      </c>
      <c r="C2" s="29">
        <f>'2018'!O5</f>
        <v>0</v>
      </c>
      <c r="D2" s="29">
        <f>'2019'!O5</f>
        <v>0</v>
      </c>
      <c r="E2" s="29"/>
      <c r="F2" s="29"/>
      <c r="G2" s="29"/>
      <c r="H2" s="29"/>
      <c r="I2" s="29"/>
      <c r="J2" s="29"/>
      <c r="K2" s="29"/>
      <c r="L2" s="29"/>
    </row>
    <row r="3" spans="1:12" x14ac:dyDescent="0.25">
      <c r="B3" s="11" t="s">
        <v>21</v>
      </c>
      <c r="C3" s="29">
        <f>'2018'!O9</f>
        <v>0</v>
      </c>
      <c r="D3" s="29">
        <f>'2019'!O9</f>
        <v>0</v>
      </c>
      <c r="E3" s="29"/>
      <c r="F3" s="29"/>
      <c r="G3" s="29"/>
      <c r="H3" s="29"/>
      <c r="I3" s="29"/>
      <c r="J3" s="29"/>
      <c r="K3" s="29"/>
      <c r="L3" s="29"/>
    </row>
    <row r="4" spans="1:12" x14ac:dyDescent="0.25">
      <c r="B4" s="12" t="s">
        <v>22</v>
      </c>
      <c r="C4" s="32">
        <f>'2018'!O10</f>
        <v>0</v>
      </c>
      <c r="D4" s="32">
        <f>'2019'!O10</f>
        <v>0</v>
      </c>
      <c r="E4" s="32"/>
      <c r="F4" s="32"/>
      <c r="G4" s="32"/>
      <c r="H4" s="32"/>
      <c r="I4" s="32"/>
      <c r="J4" s="32"/>
      <c r="K4" s="32"/>
      <c r="L4" s="32"/>
    </row>
    <row r="5" spans="1:12" x14ac:dyDescent="0.25">
      <c r="B5" s="9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t="s">
        <v>110</v>
      </c>
      <c r="B6" s="12" t="s">
        <v>23</v>
      </c>
      <c r="C6" s="32">
        <f>'2018'!O18</f>
        <v>0</v>
      </c>
      <c r="D6" s="32">
        <f>'2019'!O18</f>
        <v>0</v>
      </c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14" t="s">
        <v>24</v>
      </c>
      <c r="C7" s="36">
        <f>'2018'!O19</f>
        <v>0</v>
      </c>
      <c r="D7" s="36">
        <f>'2019'!O19</f>
        <v>0</v>
      </c>
      <c r="E7" s="36"/>
      <c r="F7" s="36"/>
      <c r="G7" s="36"/>
      <c r="H7" s="36"/>
      <c r="I7" s="36"/>
      <c r="J7" s="36"/>
      <c r="K7" s="36"/>
      <c r="L7" s="36"/>
    </row>
    <row r="8" spans="1:12" ht="15.75" thickBot="1" x14ac:dyDescent="0.3">
      <c r="B8" s="16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x14ac:dyDescent="0.25">
      <c r="A9" s="78" t="s">
        <v>89</v>
      </c>
      <c r="B9" s="17" t="s">
        <v>91</v>
      </c>
      <c r="C9" s="41">
        <f>'2018'!N23</f>
        <v>0</v>
      </c>
      <c r="D9" s="41">
        <f>'2019'!O23</f>
        <v>0</v>
      </c>
      <c r="E9" s="41"/>
      <c r="F9" s="41"/>
      <c r="G9" s="41"/>
      <c r="H9" s="41"/>
      <c r="I9" s="41"/>
      <c r="J9" s="41"/>
      <c r="K9" s="41"/>
      <c r="L9" s="41"/>
    </row>
    <row r="10" spans="1:12" x14ac:dyDescent="0.25">
      <c r="B10" s="18" t="s">
        <v>92</v>
      </c>
      <c r="C10" s="44">
        <v>0</v>
      </c>
      <c r="D10" s="44">
        <v>0</v>
      </c>
      <c r="E10" s="44">
        <f t="shared" ref="E10:L10" si="0">D11</f>
        <v>0</v>
      </c>
      <c r="F10" s="44">
        <f t="shared" si="0"/>
        <v>0</v>
      </c>
      <c r="G10" s="44">
        <f t="shared" si="0"/>
        <v>0</v>
      </c>
      <c r="H10" s="44">
        <f t="shared" si="0"/>
        <v>0</v>
      </c>
      <c r="I10" s="44">
        <f t="shared" si="0"/>
        <v>0</v>
      </c>
      <c r="J10" s="44">
        <f t="shared" si="0"/>
        <v>0</v>
      </c>
      <c r="K10" s="44">
        <f t="shared" si="0"/>
        <v>0</v>
      </c>
      <c r="L10" s="44">
        <f t="shared" si="0"/>
        <v>0</v>
      </c>
    </row>
    <row r="11" spans="1:12" ht="15.75" thickBot="1" x14ac:dyDescent="0.3">
      <c r="B11" s="19" t="s">
        <v>80</v>
      </c>
      <c r="C11" s="47">
        <f>SUM(C9:C10)</f>
        <v>0</v>
      </c>
      <c r="D11" s="47">
        <f>SUM(D9:D10)</f>
        <v>0</v>
      </c>
      <c r="E11" s="47"/>
      <c r="F11" s="47"/>
      <c r="G11" s="47"/>
      <c r="H11" s="47"/>
      <c r="I11" s="47"/>
      <c r="J11" s="47"/>
      <c r="K11" s="47"/>
      <c r="L11" s="47"/>
    </row>
    <row r="12" spans="1:12" x14ac:dyDescent="0.25">
      <c r="A12" s="1"/>
      <c r="B12" s="1"/>
      <c r="C12" s="49"/>
      <c r="D12" s="49"/>
      <c r="E12" s="49"/>
      <c r="F12" s="49"/>
      <c r="G12" s="34"/>
      <c r="H12" s="34"/>
      <c r="I12" s="34"/>
      <c r="J12" s="34"/>
      <c r="K12" s="34"/>
      <c r="L12" s="34"/>
    </row>
    <row r="13" spans="1:12" x14ac:dyDescent="0.25">
      <c r="A13" s="3" t="s">
        <v>25</v>
      </c>
      <c r="B13" s="20" t="s">
        <v>77</v>
      </c>
      <c r="C13" s="52">
        <f>'2018'!O25</f>
        <v>0</v>
      </c>
      <c r="D13" s="52">
        <f>'2019'!O25</f>
        <v>0</v>
      </c>
      <c r="E13" s="52">
        <f t="shared" ref="E13:L13" si="1">E14+E30+E37+E44+E60+E69+E84+E89</f>
        <v>0</v>
      </c>
      <c r="F13" s="52">
        <f t="shared" si="1"/>
        <v>0</v>
      </c>
      <c r="G13" s="52">
        <f t="shared" si="1"/>
        <v>0</v>
      </c>
      <c r="H13" s="52">
        <f t="shared" si="1"/>
        <v>0</v>
      </c>
      <c r="I13" s="52">
        <f t="shared" si="1"/>
        <v>0</v>
      </c>
      <c r="J13" s="52">
        <f t="shared" si="1"/>
        <v>0</v>
      </c>
      <c r="K13" s="52">
        <f t="shared" si="1"/>
        <v>0</v>
      </c>
      <c r="L13" s="52">
        <f t="shared" si="1"/>
        <v>0</v>
      </c>
    </row>
    <row r="14" spans="1:12" x14ac:dyDescent="0.25">
      <c r="A14" s="3" t="s">
        <v>26</v>
      </c>
      <c r="B14" s="15" t="s">
        <v>36</v>
      </c>
      <c r="C14" s="55">
        <f>'2018'!O26</f>
        <v>0</v>
      </c>
      <c r="D14" s="55">
        <f>'2019'!O26</f>
        <v>0</v>
      </c>
      <c r="E14" s="55">
        <f t="shared" ref="E14:L14" si="2">SUM(E15:E28)</f>
        <v>0</v>
      </c>
      <c r="F14" s="55">
        <f t="shared" si="2"/>
        <v>0</v>
      </c>
      <c r="G14" s="55">
        <f t="shared" si="2"/>
        <v>0</v>
      </c>
      <c r="H14" s="55">
        <f t="shared" si="2"/>
        <v>0</v>
      </c>
      <c r="I14" s="55">
        <f t="shared" si="2"/>
        <v>0</v>
      </c>
      <c r="J14" s="55">
        <f t="shared" si="2"/>
        <v>0</v>
      </c>
      <c r="K14" s="55">
        <f t="shared" si="2"/>
        <v>0</v>
      </c>
      <c r="L14" s="55">
        <f t="shared" si="2"/>
        <v>0</v>
      </c>
    </row>
    <row r="15" spans="1:12" x14ac:dyDescent="0.25">
      <c r="B15" s="9" t="s">
        <v>31</v>
      </c>
      <c r="C15" s="23">
        <f>'2018'!O27</f>
        <v>0</v>
      </c>
      <c r="D15" s="23">
        <f>'2019'!O27</f>
        <v>0</v>
      </c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B16" s="10" t="s">
        <v>27</v>
      </c>
      <c r="C16" s="26">
        <f>'2018'!O28</f>
        <v>0</v>
      </c>
      <c r="D16" s="26">
        <f>'2019'!O28</f>
        <v>0</v>
      </c>
      <c r="E16" s="26"/>
      <c r="F16" s="26"/>
      <c r="G16" s="26"/>
      <c r="H16" s="26"/>
      <c r="I16" s="26"/>
      <c r="J16" s="26"/>
      <c r="K16" s="26"/>
      <c r="L16" s="26"/>
    </row>
    <row r="17" spans="1:12" x14ac:dyDescent="0.25">
      <c r="B17" s="10" t="s">
        <v>28</v>
      </c>
      <c r="C17" s="26">
        <f>'2018'!O29</f>
        <v>0</v>
      </c>
      <c r="D17" s="26">
        <f>'2019'!O29</f>
        <v>0</v>
      </c>
      <c r="E17" s="26"/>
      <c r="F17" s="26"/>
      <c r="G17" s="26"/>
      <c r="H17" s="26"/>
      <c r="I17" s="26"/>
      <c r="J17" s="26"/>
      <c r="K17" s="26"/>
      <c r="L17" s="26"/>
    </row>
    <row r="18" spans="1:12" x14ac:dyDescent="0.25">
      <c r="B18" s="10" t="s">
        <v>29</v>
      </c>
      <c r="C18" s="26">
        <f>'2018'!O30</f>
        <v>0</v>
      </c>
      <c r="D18" s="26">
        <f>'2019'!O30</f>
        <v>0</v>
      </c>
      <c r="E18" s="26"/>
      <c r="F18" s="26"/>
      <c r="G18" s="26"/>
      <c r="H18" s="26"/>
      <c r="I18" s="26"/>
      <c r="J18" s="26"/>
      <c r="K18" s="26"/>
      <c r="L18" s="26"/>
    </row>
    <row r="19" spans="1:12" x14ac:dyDescent="0.25">
      <c r="B19" s="10" t="s">
        <v>33</v>
      </c>
      <c r="C19" s="26">
        <f>'2018'!O31</f>
        <v>0</v>
      </c>
      <c r="D19" s="26">
        <f>'2019'!O31</f>
        <v>0</v>
      </c>
      <c r="E19" s="26"/>
      <c r="F19" s="26"/>
      <c r="G19" s="26"/>
      <c r="H19" s="26"/>
      <c r="I19" s="26"/>
      <c r="J19" s="26"/>
      <c r="K19" s="26"/>
      <c r="L19" s="26"/>
    </row>
    <row r="20" spans="1:12" x14ac:dyDescent="0.25">
      <c r="B20" s="10" t="s">
        <v>112</v>
      </c>
      <c r="C20" s="26">
        <f>'2018'!O32</f>
        <v>0</v>
      </c>
      <c r="D20" s="26">
        <f>'2019'!O32</f>
        <v>0</v>
      </c>
      <c r="E20" s="26"/>
      <c r="F20" s="26"/>
      <c r="G20" s="26"/>
      <c r="H20" s="26"/>
      <c r="I20" s="26"/>
      <c r="J20" s="26"/>
      <c r="K20" s="26"/>
      <c r="L20" s="26"/>
    </row>
    <row r="21" spans="1:12" x14ac:dyDescent="0.25">
      <c r="B21" s="10" t="s">
        <v>32</v>
      </c>
      <c r="C21" s="26">
        <f>'2018'!O33</f>
        <v>0</v>
      </c>
      <c r="D21" s="26">
        <f>'2019'!O33</f>
        <v>0</v>
      </c>
      <c r="E21" s="26"/>
      <c r="F21" s="26"/>
      <c r="G21" s="26"/>
      <c r="H21" s="26"/>
      <c r="I21" s="26"/>
      <c r="J21" s="26"/>
      <c r="K21" s="26"/>
      <c r="L21" s="26"/>
    </row>
    <row r="22" spans="1:12" x14ac:dyDescent="0.25">
      <c r="B22" s="10" t="s">
        <v>37</v>
      </c>
      <c r="C22" s="26">
        <f>'2018'!O34</f>
        <v>0</v>
      </c>
      <c r="D22" s="26">
        <f>'2019'!O34</f>
        <v>0</v>
      </c>
      <c r="E22" s="26"/>
      <c r="F22" s="26"/>
      <c r="G22" s="26"/>
      <c r="H22" s="26"/>
      <c r="I22" s="26"/>
      <c r="J22" s="26"/>
      <c r="K22" s="26"/>
      <c r="L22" s="26"/>
    </row>
    <row r="23" spans="1:12" x14ac:dyDescent="0.25">
      <c r="B23" s="10" t="s">
        <v>38</v>
      </c>
      <c r="C23" s="26">
        <f>'2018'!O35</f>
        <v>0</v>
      </c>
      <c r="D23" s="26">
        <f>'2019'!O35</f>
        <v>0</v>
      </c>
      <c r="E23" s="26"/>
      <c r="F23" s="26"/>
      <c r="G23" s="26"/>
      <c r="H23" s="26"/>
      <c r="I23" s="26"/>
      <c r="J23" s="26"/>
      <c r="K23" s="26"/>
      <c r="L23" s="26"/>
    </row>
    <row r="24" spans="1:12" x14ac:dyDescent="0.25">
      <c r="B24" s="10" t="s">
        <v>34</v>
      </c>
      <c r="C24" s="26">
        <f>'2018'!O36</f>
        <v>0</v>
      </c>
      <c r="D24" s="26">
        <f>'2019'!O36</f>
        <v>0</v>
      </c>
      <c r="E24" s="26"/>
      <c r="F24" s="26"/>
      <c r="G24" s="26"/>
      <c r="H24" s="26"/>
      <c r="I24" s="26"/>
      <c r="J24" s="26"/>
      <c r="K24" s="26"/>
      <c r="L24" s="26"/>
    </row>
    <row r="25" spans="1:12" x14ac:dyDescent="0.25">
      <c r="B25" s="10" t="s">
        <v>35</v>
      </c>
      <c r="C25" s="26">
        <f>'2018'!O37</f>
        <v>0</v>
      </c>
      <c r="D25" s="26">
        <f>'2019'!O37</f>
        <v>0</v>
      </c>
      <c r="E25" s="26"/>
      <c r="F25" s="26"/>
      <c r="G25" s="26"/>
      <c r="H25" s="26"/>
      <c r="I25" s="26"/>
      <c r="J25" s="26"/>
      <c r="K25" s="26"/>
      <c r="L25" s="26"/>
    </row>
    <row r="26" spans="1:12" x14ac:dyDescent="0.25">
      <c r="B26" s="10" t="s">
        <v>95</v>
      </c>
      <c r="C26" s="26">
        <f>'2018'!O38</f>
        <v>0</v>
      </c>
      <c r="D26" s="26">
        <f>'2019'!O38</f>
        <v>0</v>
      </c>
      <c r="E26" s="26"/>
      <c r="F26" s="26"/>
      <c r="G26" s="26"/>
      <c r="H26" s="26"/>
      <c r="I26" s="26"/>
      <c r="J26" s="26"/>
      <c r="K26" s="26"/>
      <c r="L26" s="26"/>
    </row>
    <row r="27" spans="1:12" x14ac:dyDescent="0.25">
      <c r="B27" s="10" t="s">
        <v>117</v>
      </c>
      <c r="C27" s="26">
        <f>'2018'!O39</f>
        <v>0</v>
      </c>
      <c r="D27" s="26">
        <f>'2019'!O39</f>
        <v>0</v>
      </c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B28" s="10" t="s">
        <v>39</v>
      </c>
      <c r="C28" s="26">
        <f>'2018'!O40</f>
        <v>0</v>
      </c>
      <c r="D28" s="26">
        <f>'2019'!O40</f>
        <v>0</v>
      </c>
      <c r="E28" s="26"/>
      <c r="F28" s="26"/>
      <c r="G28" s="26"/>
      <c r="H28" s="26"/>
      <c r="I28" s="26"/>
      <c r="J28" s="26"/>
      <c r="K28" s="26"/>
      <c r="L28" s="26"/>
    </row>
    <row r="29" spans="1:12" x14ac:dyDescent="0.25">
      <c r="B29" s="9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5">
      <c r="A30" s="3" t="s">
        <v>40</v>
      </c>
      <c r="B30" s="15" t="s">
        <v>41</v>
      </c>
      <c r="C30" s="55">
        <f>'2018'!O42</f>
        <v>0</v>
      </c>
      <c r="D30" s="55">
        <f>'2019'!O42</f>
        <v>0</v>
      </c>
      <c r="E30" s="55">
        <f t="shared" ref="E30:L30" si="3">SUM(E31:E35)</f>
        <v>0</v>
      </c>
      <c r="F30" s="55">
        <f t="shared" si="3"/>
        <v>0</v>
      </c>
      <c r="G30" s="55">
        <f t="shared" si="3"/>
        <v>0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5">
        <f t="shared" si="3"/>
        <v>0</v>
      </c>
      <c r="L30" s="55">
        <f t="shared" si="3"/>
        <v>0</v>
      </c>
    </row>
    <row r="31" spans="1:12" x14ac:dyDescent="0.25">
      <c r="B31" s="9" t="s">
        <v>123</v>
      </c>
      <c r="C31" s="23">
        <f>'2018'!O43</f>
        <v>0</v>
      </c>
      <c r="D31" s="23">
        <f>'2019'!O43</f>
        <v>0</v>
      </c>
      <c r="E31" s="23"/>
      <c r="F31" s="23"/>
      <c r="G31" s="23"/>
      <c r="H31" s="23"/>
      <c r="I31" s="23"/>
      <c r="J31" s="23"/>
      <c r="K31" s="23"/>
      <c r="L31" s="23"/>
    </row>
    <row r="32" spans="1:12" x14ac:dyDescent="0.25">
      <c r="B32" s="10" t="s">
        <v>42</v>
      </c>
      <c r="C32" s="26">
        <f>'2018'!O44</f>
        <v>0</v>
      </c>
      <c r="D32" s="26">
        <f>'2019'!O44</f>
        <v>0</v>
      </c>
      <c r="E32" s="26"/>
      <c r="F32" s="26"/>
      <c r="G32" s="26"/>
      <c r="H32" s="26"/>
      <c r="I32" s="26"/>
      <c r="J32" s="26"/>
      <c r="K32" s="26"/>
      <c r="L32" s="26"/>
    </row>
    <row r="33" spans="1:12" x14ac:dyDescent="0.25">
      <c r="B33" s="10" t="s">
        <v>100</v>
      </c>
      <c r="C33" s="26">
        <f>'2018'!O45</f>
        <v>0</v>
      </c>
      <c r="D33" s="26">
        <f>'2019'!O45</f>
        <v>0</v>
      </c>
      <c r="E33" s="26"/>
      <c r="F33" s="26"/>
      <c r="G33" s="26"/>
      <c r="H33" s="26"/>
      <c r="I33" s="26"/>
      <c r="J33" s="26"/>
      <c r="K33" s="26"/>
      <c r="L33" s="26"/>
    </row>
    <row r="34" spans="1:12" x14ac:dyDescent="0.25">
      <c r="B34" s="10" t="s">
        <v>43</v>
      </c>
      <c r="C34" s="26">
        <f>'2018'!O46</f>
        <v>0</v>
      </c>
      <c r="D34" s="26">
        <f>'2019'!O46</f>
        <v>0</v>
      </c>
      <c r="E34" s="26"/>
      <c r="F34" s="26"/>
      <c r="G34" s="26"/>
      <c r="H34" s="26"/>
      <c r="I34" s="26"/>
      <c r="J34" s="26"/>
      <c r="K34" s="26"/>
      <c r="L34" s="26"/>
    </row>
    <row r="35" spans="1:12" x14ac:dyDescent="0.25">
      <c r="B35" s="10" t="s">
        <v>44</v>
      </c>
      <c r="C35" s="26">
        <f>'2018'!O47</f>
        <v>0</v>
      </c>
      <c r="D35" s="26">
        <f>'2019'!O47</f>
        <v>0</v>
      </c>
      <c r="E35" s="26"/>
      <c r="F35" s="26"/>
      <c r="G35" s="26"/>
      <c r="H35" s="26"/>
      <c r="I35" s="26"/>
      <c r="J35" s="26"/>
      <c r="K35" s="26"/>
      <c r="L35" s="26"/>
    </row>
    <row r="36" spans="1:12" x14ac:dyDescent="0.25">
      <c r="B36" s="9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5">
      <c r="A37" s="3" t="s">
        <v>45</v>
      </c>
      <c r="B37" s="15" t="s">
        <v>46</v>
      </c>
      <c r="C37" s="55">
        <f>'2018'!O49</f>
        <v>0</v>
      </c>
      <c r="D37" s="55">
        <f>'2019'!O49</f>
        <v>0</v>
      </c>
      <c r="E37" s="55">
        <f t="shared" ref="E37:L37" si="4">SUM(E38:E42)</f>
        <v>0</v>
      </c>
      <c r="F37" s="55">
        <f t="shared" si="4"/>
        <v>0</v>
      </c>
      <c r="G37" s="55">
        <f t="shared" si="4"/>
        <v>0</v>
      </c>
      <c r="H37" s="55">
        <f t="shared" si="4"/>
        <v>0</v>
      </c>
      <c r="I37" s="55">
        <f t="shared" si="4"/>
        <v>0</v>
      </c>
      <c r="J37" s="55">
        <f t="shared" si="4"/>
        <v>0</v>
      </c>
      <c r="K37" s="55">
        <f t="shared" si="4"/>
        <v>0</v>
      </c>
      <c r="L37" s="55">
        <f t="shared" si="4"/>
        <v>0</v>
      </c>
    </row>
    <row r="38" spans="1:12" x14ac:dyDescent="0.25">
      <c r="B38" s="9" t="s">
        <v>47</v>
      </c>
      <c r="C38" s="23">
        <f>'2018'!O50</f>
        <v>0</v>
      </c>
      <c r="D38" s="23">
        <f>'2019'!O50</f>
        <v>0</v>
      </c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B39" s="10" t="s">
        <v>48</v>
      </c>
      <c r="C39" s="26">
        <f>'2018'!O51</f>
        <v>0</v>
      </c>
      <c r="D39" s="26">
        <f>'2019'!O51</f>
        <v>0</v>
      </c>
      <c r="E39" s="26"/>
      <c r="F39" s="26"/>
      <c r="G39" s="26"/>
      <c r="H39" s="26"/>
      <c r="I39" s="26"/>
      <c r="J39" s="26"/>
      <c r="K39" s="26"/>
      <c r="L39" s="26"/>
    </row>
    <row r="40" spans="1:12" x14ac:dyDescent="0.25">
      <c r="B40" s="10" t="s">
        <v>94</v>
      </c>
      <c r="C40" s="26">
        <f>'2018'!O52</f>
        <v>0</v>
      </c>
      <c r="D40" s="26">
        <f>'2019'!O52</f>
        <v>0</v>
      </c>
      <c r="E40" s="26"/>
      <c r="F40" s="26"/>
      <c r="G40" s="26"/>
      <c r="H40" s="26"/>
      <c r="I40" s="26"/>
      <c r="J40" s="26"/>
      <c r="K40" s="26"/>
      <c r="L40" s="26"/>
    </row>
    <row r="41" spans="1:12" x14ac:dyDescent="0.25">
      <c r="B41" s="10" t="s">
        <v>49</v>
      </c>
      <c r="C41" s="26">
        <f>'2018'!O53</f>
        <v>0</v>
      </c>
      <c r="D41" s="26">
        <f>'2019'!O53</f>
        <v>0</v>
      </c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B42" s="10" t="s">
        <v>50</v>
      </c>
      <c r="C42" s="26">
        <f>'2018'!O54</f>
        <v>0</v>
      </c>
      <c r="D42" s="26">
        <f>'2019'!O54</f>
        <v>0</v>
      </c>
      <c r="E42" s="26"/>
      <c r="F42" s="26"/>
      <c r="G42" s="26"/>
      <c r="H42" s="26"/>
      <c r="I42" s="26"/>
      <c r="J42" s="26"/>
      <c r="K42" s="26"/>
      <c r="L42" s="26"/>
    </row>
    <row r="43" spans="1:12" x14ac:dyDescent="0.25">
      <c r="B43" s="9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 x14ac:dyDescent="0.25">
      <c r="A44" s="3" t="s">
        <v>107</v>
      </c>
      <c r="B44" s="15" t="s">
        <v>108</v>
      </c>
      <c r="C44" s="55">
        <f>'2018'!O56</f>
        <v>0</v>
      </c>
      <c r="D44" s="55">
        <f>'2019'!O56</f>
        <v>0</v>
      </c>
      <c r="E44" s="55">
        <f t="shared" ref="E44:L44" si="5">SUM(E45:E58)</f>
        <v>0</v>
      </c>
      <c r="F44" s="55">
        <f t="shared" si="5"/>
        <v>0</v>
      </c>
      <c r="G44" s="55">
        <f t="shared" si="5"/>
        <v>0</v>
      </c>
      <c r="H44" s="55">
        <f t="shared" si="5"/>
        <v>0</v>
      </c>
      <c r="I44" s="55">
        <f t="shared" si="5"/>
        <v>0</v>
      </c>
      <c r="J44" s="55">
        <f t="shared" si="5"/>
        <v>0</v>
      </c>
      <c r="K44" s="55">
        <f t="shared" si="5"/>
        <v>0</v>
      </c>
      <c r="L44" s="55">
        <f t="shared" si="5"/>
        <v>0</v>
      </c>
    </row>
    <row r="45" spans="1:12" x14ac:dyDescent="0.25">
      <c r="B45" s="9" t="s">
        <v>54</v>
      </c>
      <c r="C45" s="23">
        <f>'2018'!O57</f>
        <v>0</v>
      </c>
      <c r="D45" s="23">
        <f>'2019'!O57</f>
        <v>0</v>
      </c>
      <c r="E45" s="23"/>
      <c r="F45" s="23"/>
      <c r="G45" s="23"/>
      <c r="H45" s="23"/>
      <c r="I45" s="23"/>
      <c r="J45" s="23"/>
      <c r="K45" s="23"/>
      <c r="L45" s="23"/>
    </row>
    <row r="46" spans="1:12" x14ac:dyDescent="0.25">
      <c r="B46" s="10" t="s">
        <v>55</v>
      </c>
      <c r="C46" s="26">
        <f>'2018'!O58</f>
        <v>0</v>
      </c>
      <c r="D46" s="26">
        <f>'2019'!O58</f>
        <v>0</v>
      </c>
      <c r="E46" s="26"/>
      <c r="F46" s="26"/>
      <c r="G46" s="26"/>
      <c r="H46" s="26"/>
      <c r="I46" s="26"/>
      <c r="J46" s="26"/>
      <c r="K46" s="26"/>
      <c r="L46" s="26"/>
    </row>
    <row r="47" spans="1:12" x14ac:dyDescent="0.25">
      <c r="B47" s="10" t="s">
        <v>51</v>
      </c>
      <c r="C47" s="26">
        <f>'2018'!O59</f>
        <v>0</v>
      </c>
      <c r="D47" s="26">
        <f>'2019'!O59</f>
        <v>0</v>
      </c>
      <c r="E47" s="26"/>
      <c r="F47" s="26"/>
      <c r="G47" s="26"/>
      <c r="H47" s="26"/>
      <c r="I47" s="26"/>
      <c r="J47" s="26"/>
      <c r="K47" s="26"/>
      <c r="L47" s="26"/>
    </row>
    <row r="48" spans="1:12" x14ac:dyDescent="0.25">
      <c r="B48" s="10" t="s">
        <v>52</v>
      </c>
      <c r="C48" s="26">
        <f>'2018'!O60</f>
        <v>0</v>
      </c>
      <c r="D48" s="26">
        <f>'2019'!O60</f>
        <v>0</v>
      </c>
      <c r="E48" s="26"/>
      <c r="F48" s="26"/>
      <c r="G48" s="26"/>
      <c r="H48" s="26"/>
      <c r="I48" s="26"/>
      <c r="J48" s="26"/>
      <c r="K48" s="26"/>
      <c r="L48" s="26"/>
    </row>
    <row r="49" spans="1:12" x14ac:dyDescent="0.25">
      <c r="B49" s="10" t="s">
        <v>53</v>
      </c>
      <c r="C49" s="26">
        <f>'2018'!O61</f>
        <v>0</v>
      </c>
      <c r="D49" s="26">
        <f>'2019'!O61</f>
        <v>0</v>
      </c>
      <c r="E49" s="26"/>
      <c r="F49" s="26"/>
      <c r="G49" s="26"/>
      <c r="H49" s="26"/>
      <c r="I49" s="26"/>
      <c r="J49" s="26"/>
      <c r="K49" s="26"/>
      <c r="L49" s="26"/>
    </row>
    <row r="50" spans="1:12" x14ac:dyDescent="0.25">
      <c r="B50" s="10" t="s">
        <v>56</v>
      </c>
      <c r="C50" s="26">
        <f>'2018'!O62</f>
        <v>0</v>
      </c>
      <c r="D50" s="26">
        <f>'2019'!O62</f>
        <v>0</v>
      </c>
      <c r="E50" s="26"/>
      <c r="F50" s="26"/>
      <c r="G50" s="26"/>
      <c r="H50" s="26"/>
      <c r="I50" s="26"/>
      <c r="J50" s="26"/>
      <c r="K50" s="26"/>
      <c r="L50" s="26"/>
    </row>
    <row r="51" spans="1:12" x14ac:dyDescent="0.25">
      <c r="B51" s="10" t="s">
        <v>57</v>
      </c>
      <c r="C51" s="26">
        <f>'2018'!O63</f>
        <v>0</v>
      </c>
      <c r="D51" s="26">
        <f>'2019'!O63</f>
        <v>0</v>
      </c>
      <c r="E51" s="26"/>
      <c r="F51" s="26"/>
      <c r="G51" s="26"/>
      <c r="H51" s="26"/>
      <c r="I51" s="26"/>
      <c r="J51" s="26"/>
      <c r="K51" s="26"/>
      <c r="L51" s="26"/>
    </row>
    <row r="52" spans="1:12" x14ac:dyDescent="0.25">
      <c r="B52" s="10" t="s">
        <v>58</v>
      </c>
      <c r="C52" s="26">
        <f>'2018'!O64</f>
        <v>0</v>
      </c>
      <c r="D52" s="26">
        <f>'2019'!O64</f>
        <v>0</v>
      </c>
      <c r="E52" s="26"/>
      <c r="F52" s="26"/>
      <c r="G52" s="26"/>
      <c r="H52" s="26"/>
      <c r="I52" s="26"/>
      <c r="J52" s="26"/>
      <c r="K52" s="26"/>
      <c r="L52" s="26"/>
    </row>
    <row r="53" spans="1:12" x14ac:dyDescent="0.25">
      <c r="B53" s="10" t="s">
        <v>101</v>
      </c>
      <c r="C53" s="26">
        <f>'2018'!O65</f>
        <v>0</v>
      </c>
      <c r="D53" s="26">
        <f>'2019'!O65</f>
        <v>0</v>
      </c>
      <c r="E53" s="26"/>
      <c r="F53" s="26"/>
      <c r="G53" s="26"/>
      <c r="H53" s="26"/>
      <c r="I53" s="26"/>
      <c r="J53" s="26"/>
      <c r="K53" s="26"/>
      <c r="L53" s="26"/>
    </row>
    <row r="54" spans="1:12" x14ac:dyDescent="0.25">
      <c r="B54" s="10" t="s">
        <v>118</v>
      </c>
      <c r="C54" s="26">
        <f>'2018'!O66</f>
        <v>0</v>
      </c>
      <c r="D54" s="26">
        <f>'2019'!O66</f>
        <v>0</v>
      </c>
      <c r="E54" s="26"/>
      <c r="F54" s="26"/>
      <c r="G54" s="26"/>
      <c r="H54" s="26"/>
      <c r="I54" s="26"/>
      <c r="J54" s="26"/>
      <c r="K54" s="26"/>
      <c r="L54" s="26"/>
    </row>
    <row r="55" spans="1:12" x14ac:dyDescent="0.25">
      <c r="B55" s="10" t="s">
        <v>102</v>
      </c>
      <c r="C55" s="26">
        <f>'2018'!O67</f>
        <v>0</v>
      </c>
      <c r="D55" s="26">
        <f>'2019'!O67</f>
        <v>0</v>
      </c>
      <c r="E55" s="26"/>
      <c r="F55" s="26"/>
      <c r="G55" s="26"/>
      <c r="H55" s="26"/>
      <c r="I55" s="26"/>
      <c r="J55" s="26"/>
      <c r="K55" s="26"/>
      <c r="L55" s="26"/>
    </row>
    <row r="56" spans="1:12" x14ac:dyDescent="0.25">
      <c r="B56" s="10" t="s">
        <v>60</v>
      </c>
      <c r="C56" s="26">
        <f>'2018'!O68</f>
        <v>0</v>
      </c>
      <c r="D56" s="26">
        <f>'2019'!O68</f>
        <v>0</v>
      </c>
      <c r="E56" s="26"/>
      <c r="F56" s="26"/>
      <c r="G56" s="26"/>
      <c r="H56" s="26"/>
      <c r="I56" s="26"/>
      <c r="J56" s="26"/>
      <c r="K56" s="26"/>
      <c r="L56" s="26"/>
    </row>
    <row r="57" spans="1:12" x14ac:dyDescent="0.25">
      <c r="B57" s="10" t="s">
        <v>59</v>
      </c>
      <c r="C57" s="26">
        <f>'2018'!O69</f>
        <v>0</v>
      </c>
      <c r="D57" s="26">
        <f>'2019'!O69</f>
        <v>0</v>
      </c>
      <c r="E57" s="26"/>
      <c r="F57" s="26"/>
      <c r="G57" s="26"/>
      <c r="H57" s="26"/>
      <c r="I57" s="26"/>
      <c r="J57" s="26"/>
      <c r="K57" s="26"/>
      <c r="L57" s="26"/>
    </row>
    <row r="58" spans="1:12" x14ac:dyDescent="0.25">
      <c r="B58" s="10" t="s">
        <v>30</v>
      </c>
      <c r="C58" s="26">
        <f>'2018'!O70</f>
        <v>0</v>
      </c>
      <c r="D58" s="26">
        <f>'2019'!O70</f>
        <v>0</v>
      </c>
      <c r="E58" s="26"/>
      <c r="F58" s="26"/>
      <c r="G58" s="26"/>
      <c r="H58" s="26"/>
      <c r="I58" s="26"/>
      <c r="J58" s="26"/>
      <c r="K58" s="26"/>
      <c r="L58" s="26"/>
    </row>
    <row r="59" spans="1:12" x14ac:dyDescent="0.25">
      <c r="A59" s="3"/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 x14ac:dyDescent="0.25">
      <c r="A60" s="3" t="s">
        <v>68</v>
      </c>
      <c r="B60" s="15" t="s">
        <v>69</v>
      </c>
      <c r="C60" s="55">
        <f>'2018'!O72</f>
        <v>0</v>
      </c>
      <c r="D60" s="55">
        <f>'2019'!O72</f>
        <v>0</v>
      </c>
      <c r="E60" s="55">
        <f t="shared" ref="E60:L60" si="6">SUM(E61:E67)</f>
        <v>0</v>
      </c>
      <c r="F60" s="55">
        <f t="shared" si="6"/>
        <v>0</v>
      </c>
      <c r="G60" s="55">
        <f t="shared" si="6"/>
        <v>0</v>
      </c>
      <c r="H60" s="55">
        <f t="shared" si="6"/>
        <v>0</v>
      </c>
      <c r="I60" s="55">
        <f t="shared" si="6"/>
        <v>0</v>
      </c>
      <c r="J60" s="55">
        <f t="shared" si="6"/>
        <v>0</v>
      </c>
      <c r="K60" s="55">
        <f t="shared" si="6"/>
        <v>0</v>
      </c>
      <c r="L60" s="55">
        <f t="shared" si="6"/>
        <v>0</v>
      </c>
    </row>
    <row r="61" spans="1:12" x14ac:dyDescent="0.25">
      <c r="A61" s="3"/>
      <c r="B61" s="9" t="s">
        <v>61</v>
      </c>
      <c r="C61" s="23">
        <f>'2018'!O73</f>
        <v>0</v>
      </c>
      <c r="D61" s="23">
        <f>'2019'!O73</f>
        <v>0</v>
      </c>
      <c r="E61" s="23"/>
      <c r="F61" s="23"/>
      <c r="G61" s="23"/>
      <c r="H61" s="23"/>
      <c r="I61" s="23"/>
      <c r="J61" s="23"/>
      <c r="K61" s="23"/>
      <c r="L61" s="23"/>
    </row>
    <row r="62" spans="1:12" x14ac:dyDescent="0.25">
      <c r="A62" s="3"/>
      <c r="B62" s="10" t="s">
        <v>109</v>
      </c>
      <c r="C62" s="26">
        <f>'2018'!O74</f>
        <v>0</v>
      </c>
      <c r="D62" s="26">
        <f>'2019'!O74</f>
        <v>0</v>
      </c>
      <c r="E62" s="26"/>
      <c r="F62" s="26"/>
      <c r="G62" s="26"/>
      <c r="H62" s="26"/>
      <c r="I62" s="26"/>
      <c r="J62" s="26"/>
      <c r="K62" s="26"/>
      <c r="L62" s="26"/>
    </row>
    <row r="63" spans="1:12" x14ac:dyDescent="0.25">
      <c r="A63" s="3"/>
      <c r="B63" s="10" t="s">
        <v>62</v>
      </c>
      <c r="C63" s="26">
        <f>'2018'!O75</f>
        <v>0</v>
      </c>
      <c r="D63" s="26">
        <f>'2019'!O75</f>
        <v>0</v>
      </c>
      <c r="E63" s="26"/>
      <c r="F63" s="26"/>
      <c r="G63" s="26"/>
      <c r="H63" s="26"/>
      <c r="I63" s="26"/>
      <c r="J63" s="26"/>
      <c r="K63" s="26"/>
      <c r="L63" s="26"/>
    </row>
    <row r="64" spans="1:12" x14ac:dyDescent="0.25">
      <c r="A64" s="3"/>
      <c r="B64" s="10" t="s">
        <v>63</v>
      </c>
      <c r="C64" s="26">
        <f>'2018'!O76</f>
        <v>0</v>
      </c>
      <c r="D64" s="26">
        <f>'2019'!O76</f>
        <v>0</v>
      </c>
      <c r="E64" s="26"/>
      <c r="F64" s="26"/>
      <c r="G64" s="26"/>
      <c r="H64" s="26"/>
      <c r="I64" s="26"/>
      <c r="J64" s="26"/>
      <c r="K64" s="26"/>
      <c r="L64" s="26"/>
    </row>
    <row r="65" spans="1:12" x14ac:dyDescent="0.25">
      <c r="A65" s="3"/>
      <c r="B65" s="10" t="s">
        <v>119</v>
      </c>
      <c r="C65" s="26">
        <f>'2018'!O77</f>
        <v>0</v>
      </c>
      <c r="D65" s="26">
        <f>'2019'!O77</f>
        <v>0</v>
      </c>
      <c r="E65" s="26"/>
      <c r="F65" s="26"/>
      <c r="G65" s="26"/>
      <c r="H65" s="26"/>
      <c r="I65" s="26"/>
      <c r="J65" s="26"/>
      <c r="K65" s="26"/>
      <c r="L65" s="26"/>
    </row>
    <row r="66" spans="1:12" x14ac:dyDescent="0.25">
      <c r="A66" s="3"/>
      <c r="B66" s="10" t="s">
        <v>96</v>
      </c>
      <c r="C66" s="26">
        <f>'2018'!O78</f>
        <v>0</v>
      </c>
      <c r="D66" s="26">
        <f>'2019'!O78</f>
        <v>0</v>
      </c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A67" s="3"/>
      <c r="B67" s="10" t="s">
        <v>103</v>
      </c>
      <c r="C67" s="26">
        <f>'2018'!O79</f>
        <v>0</v>
      </c>
      <c r="D67" s="26">
        <f>'2019'!O79</f>
        <v>0</v>
      </c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A68" s="3"/>
      <c r="B68" s="9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3" t="s">
        <v>64</v>
      </c>
      <c r="B69" s="15" t="s">
        <v>65</v>
      </c>
      <c r="C69" s="55">
        <f>'2018'!O81</f>
        <v>0</v>
      </c>
      <c r="D69" s="55">
        <f>'2019'!O81</f>
        <v>0</v>
      </c>
      <c r="E69" s="55">
        <f t="shared" ref="E69:L69" si="7">SUM(E70:E74)</f>
        <v>0</v>
      </c>
      <c r="F69" s="55">
        <f t="shared" si="7"/>
        <v>0</v>
      </c>
      <c r="G69" s="55">
        <f t="shared" si="7"/>
        <v>0</v>
      </c>
      <c r="H69" s="55">
        <f t="shared" si="7"/>
        <v>0</v>
      </c>
      <c r="I69" s="55">
        <f t="shared" si="7"/>
        <v>0</v>
      </c>
      <c r="J69" s="55">
        <f t="shared" si="7"/>
        <v>0</v>
      </c>
      <c r="K69" s="55">
        <f t="shared" si="7"/>
        <v>0</v>
      </c>
      <c r="L69" s="55">
        <f t="shared" si="7"/>
        <v>0</v>
      </c>
    </row>
    <row r="70" spans="1:12" x14ac:dyDescent="0.25">
      <c r="A70" s="3"/>
      <c r="B70" s="9" t="s">
        <v>66</v>
      </c>
      <c r="C70" s="23">
        <f>'2018'!O82</f>
        <v>0</v>
      </c>
      <c r="D70" s="23">
        <f>'2019'!O82</f>
        <v>0</v>
      </c>
      <c r="E70" s="23"/>
      <c r="F70" s="23"/>
      <c r="G70" s="23"/>
      <c r="H70" s="23"/>
      <c r="I70" s="23"/>
      <c r="J70" s="23"/>
      <c r="K70" s="23"/>
      <c r="L70" s="23"/>
    </row>
    <row r="71" spans="1:12" x14ac:dyDescent="0.25">
      <c r="A71" s="3"/>
      <c r="B71" s="10" t="s">
        <v>120</v>
      </c>
      <c r="C71" s="26">
        <f>'2018'!O83</f>
        <v>0</v>
      </c>
      <c r="D71" s="26">
        <f>'2019'!O83</f>
        <v>0</v>
      </c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A72" s="3"/>
      <c r="B72" s="10" t="s">
        <v>106</v>
      </c>
      <c r="C72" s="26">
        <f>'2018'!O84</f>
        <v>0</v>
      </c>
      <c r="D72" s="26">
        <f>'2019'!O84</f>
        <v>0</v>
      </c>
      <c r="E72" s="26"/>
      <c r="F72" s="26"/>
      <c r="G72" s="26"/>
      <c r="H72" s="26"/>
      <c r="I72" s="26"/>
      <c r="J72" s="26"/>
      <c r="K72" s="26"/>
      <c r="L72" s="26"/>
    </row>
    <row r="73" spans="1:12" x14ac:dyDescent="0.25">
      <c r="A73" s="3"/>
      <c r="B73" s="10" t="s">
        <v>67</v>
      </c>
      <c r="C73" s="26">
        <f>'2018'!O85</f>
        <v>0</v>
      </c>
      <c r="D73" s="26">
        <f>'2019'!O85</f>
        <v>0</v>
      </c>
      <c r="E73" s="26"/>
      <c r="F73" s="26"/>
      <c r="G73" s="26"/>
      <c r="H73" s="26"/>
      <c r="I73" s="26"/>
      <c r="J73" s="26"/>
      <c r="K73" s="26"/>
      <c r="L73" s="26"/>
    </row>
    <row r="74" spans="1:12" x14ac:dyDescent="0.25">
      <c r="A74" s="3"/>
      <c r="B74" s="10" t="s">
        <v>44</v>
      </c>
      <c r="C74" s="26">
        <f>'2018'!O86</f>
        <v>0</v>
      </c>
      <c r="D74" s="26">
        <f>'2019'!O86</f>
        <v>0</v>
      </c>
      <c r="E74" s="26"/>
      <c r="F74" s="26"/>
      <c r="G74" s="26"/>
      <c r="H74" s="26"/>
      <c r="I74" s="26"/>
      <c r="J74" s="26"/>
      <c r="K74" s="26"/>
      <c r="L74" s="26"/>
    </row>
    <row r="75" spans="1:12" x14ac:dyDescent="0.25">
      <c r="B75" s="9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1:12" x14ac:dyDescent="0.25">
      <c r="A76" s="3" t="s">
        <v>122</v>
      </c>
      <c r="B76" s="15" t="s">
        <v>121</v>
      </c>
      <c r="C76" s="55">
        <f t="shared" ref="C76:L76" si="8">SUM(C77:C82)</f>
        <v>0</v>
      </c>
      <c r="D76" s="55">
        <f t="shared" si="8"/>
        <v>0</v>
      </c>
      <c r="E76" s="55">
        <f t="shared" si="8"/>
        <v>0</v>
      </c>
      <c r="F76" s="55">
        <f t="shared" si="8"/>
        <v>0</v>
      </c>
      <c r="G76" s="55">
        <f t="shared" si="8"/>
        <v>0</v>
      </c>
      <c r="H76" s="55">
        <f t="shared" si="8"/>
        <v>0</v>
      </c>
      <c r="I76" s="55">
        <f t="shared" si="8"/>
        <v>0</v>
      </c>
      <c r="J76" s="55">
        <f t="shared" si="8"/>
        <v>0</v>
      </c>
      <c r="K76" s="55">
        <f t="shared" si="8"/>
        <v>0</v>
      </c>
      <c r="L76" s="55">
        <f t="shared" si="8"/>
        <v>0</v>
      </c>
    </row>
    <row r="77" spans="1:12" x14ac:dyDescent="0.25">
      <c r="B77" s="9" t="s">
        <v>123</v>
      </c>
      <c r="C77" s="26">
        <f>'2018'!O89</f>
        <v>0</v>
      </c>
      <c r="D77" s="26">
        <f>'2019'!O89</f>
        <v>0</v>
      </c>
      <c r="E77" s="23"/>
      <c r="F77" s="23"/>
      <c r="G77" s="23"/>
      <c r="H77" s="23"/>
      <c r="I77" s="23"/>
      <c r="J77" s="23"/>
      <c r="K77" s="23"/>
      <c r="L77" s="23"/>
    </row>
    <row r="78" spans="1:12" x14ac:dyDescent="0.25">
      <c r="A78" s="3"/>
      <c r="B78" s="10" t="s">
        <v>42</v>
      </c>
      <c r="C78" s="26">
        <f>'2018'!O90</f>
        <v>0</v>
      </c>
      <c r="D78" s="26">
        <f>'2019'!O90</f>
        <v>0</v>
      </c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A79" s="3"/>
      <c r="B79" s="10" t="s">
        <v>100</v>
      </c>
      <c r="C79" s="26">
        <f>'2018'!O91</f>
        <v>0</v>
      </c>
      <c r="D79" s="26">
        <f>'2019'!O91</f>
        <v>0</v>
      </c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A80" s="3"/>
      <c r="B80" s="10" t="s">
        <v>43</v>
      </c>
      <c r="C80" s="26">
        <f>'2018'!O92</f>
        <v>0</v>
      </c>
      <c r="D80" s="26">
        <f>'2019'!O92</f>
        <v>0</v>
      </c>
      <c r="E80" s="26"/>
      <c r="F80" s="26"/>
      <c r="G80" s="26"/>
      <c r="H80" s="26"/>
      <c r="I80" s="26"/>
      <c r="J80" s="26"/>
      <c r="K80" s="26"/>
      <c r="L80" s="26"/>
    </row>
    <row r="81" spans="1:12" x14ac:dyDescent="0.25">
      <c r="A81" s="3"/>
      <c r="B81" s="10" t="s">
        <v>124</v>
      </c>
      <c r="C81" s="26">
        <f>'2018'!O93</f>
        <v>0</v>
      </c>
      <c r="D81" s="26">
        <f>'2019'!O93</f>
        <v>0</v>
      </c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3"/>
      <c r="B82" s="10" t="s">
        <v>44</v>
      </c>
      <c r="C82" s="26">
        <f>'2018'!O94</f>
        <v>0</v>
      </c>
      <c r="D82" s="26">
        <f>'2019'!O94</f>
        <v>0</v>
      </c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B83" s="9"/>
      <c r="C83" s="22"/>
      <c r="D83" s="22"/>
      <c r="E83" s="23"/>
      <c r="F83" s="23"/>
      <c r="G83" s="23"/>
      <c r="H83" s="23"/>
      <c r="I83" s="23"/>
      <c r="J83" s="23"/>
      <c r="K83" s="23"/>
      <c r="L83" s="23"/>
    </row>
    <row r="84" spans="1:12" x14ac:dyDescent="0.25">
      <c r="A84" s="3" t="s">
        <v>70</v>
      </c>
      <c r="B84" s="15" t="s">
        <v>71</v>
      </c>
      <c r="C84" s="55">
        <f>'2018'!O96</f>
        <v>0</v>
      </c>
      <c r="D84" s="55">
        <f>'2019'!O96</f>
        <v>0</v>
      </c>
      <c r="E84" s="55">
        <f t="shared" ref="E84:L84" si="9">SUM(E85:E86)</f>
        <v>0</v>
      </c>
      <c r="F84" s="55">
        <f t="shared" si="9"/>
        <v>0</v>
      </c>
      <c r="G84" s="55">
        <f t="shared" si="9"/>
        <v>0</v>
      </c>
      <c r="H84" s="55">
        <f t="shared" si="9"/>
        <v>0</v>
      </c>
      <c r="I84" s="55">
        <f t="shared" si="9"/>
        <v>0</v>
      </c>
      <c r="J84" s="55">
        <f t="shared" si="9"/>
        <v>0</v>
      </c>
      <c r="K84" s="55">
        <f t="shared" si="9"/>
        <v>0</v>
      </c>
      <c r="L84" s="55">
        <f t="shared" si="9"/>
        <v>0</v>
      </c>
    </row>
    <row r="85" spans="1:12" x14ac:dyDescent="0.25">
      <c r="B85" s="9" t="s">
        <v>72</v>
      </c>
      <c r="C85" s="23">
        <f>'2018'!O97</f>
        <v>0</v>
      </c>
      <c r="D85" s="23">
        <f>'2019'!O97</f>
        <v>0</v>
      </c>
      <c r="E85" s="23"/>
      <c r="F85" s="23"/>
      <c r="G85" s="23"/>
      <c r="H85" s="23"/>
      <c r="I85" s="23"/>
      <c r="J85" s="23"/>
      <c r="K85" s="23"/>
      <c r="L85" s="23"/>
    </row>
    <row r="86" spans="1:12" x14ac:dyDescent="0.25">
      <c r="A86" s="3"/>
      <c r="B86" s="10" t="s">
        <v>73</v>
      </c>
      <c r="C86" s="26">
        <f>'2018'!O98</f>
        <v>0</v>
      </c>
      <c r="D86" s="26">
        <f>'2019'!O98</f>
        <v>0</v>
      </c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3"/>
      <c r="B87" s="10" t="s">
        <v>105</v>
      </c>
      <c r="C87" s="26">
        <f>'2018'!O99</f>
        <v>0</v>
      </c>
      <c r="D87" s="26">
        <f>'2019'!O99</f>
        <v>0</v>
      </c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B88" s="9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1:12" x14ac:dyDescent="0.25">
      <c r="A89" s="3" t="s">
        <v>74</v>
      </c>
      <c r="B89" s="15" t="s">
        <v>75</v>
      </c>
      <c r="C89" s="55">
        <f>'2018'!O101</f>
        <v>0</v>
      </c>
      <c r="D89" s="55">
        <f>'2019'!O101</f>
        <v>0</v>
      </c>
      <c r="E89" s="55">
        <f t="shared" ref="E89:L89" si="10">SUM(E90:E93)</f>
        <v>0</v>
      </c>
      <c r="F89" s="55">
        <f t="shared" si="10"/>
        <v>0</v>
      </c>
      <c r="G89" s="55">
        <f t="shared" si="10"/>
        <v>0</v>
      </c>
      <c r="H89" s="55">
        <f t="shared" si="10"/>
        <v>0</v>
      </c>
      <c r="I89" s="55">
        <f t="shared" si="10"/>
        <v>0</v>
      </c>
      <c r="J89" s="55">
        <f t="shared" si="10"/>
        <v>0</v>
      </c>
      <c r="K89" s="55">
        <f t="shared" si="10"/>
        <v>0</v>
      </c>
      <c r="L89" s="55">
        <f t="shared" si="10"/>
        <v>0</v>
      </c>
    </row>
    <row r="90" spans="1:12" x14ac:dyDescent="0.25">
      <c r="B90" s="9" t="s">
        <v>76</v>
      </c>
      <c r="C90" s="23">
        <f>'2018'!O102</f>
        <v>0</v>
      </c>
      <c r="D90" s="23">
        <f>'2019'!O102</f>
        <v>0</v>
      </c>
      <c r="E90" s="23"/>
      <c r="F90" s="23"/>
      <c r="G90" s="23"/>
      <c r="H90" s="23"/>
      <c r="I90" s="23"/>
      <c r="J90" s="23"/>
      <c r="K90" s="23"/>
      <c r="L90" s="23"/>
    </row>
    <row r="91" spans="1:12" x14ac:dyDescent="0.25">
      <c r="A91" s="3"/>
      <c r="B91" s="10" t="s">
        <v>102</v>
      </c>
      <c r="C91" s="26">
        <f>'2018'!O103</f>
        <v>0</v>
      </c>
      <c r="D91" s="26">
        <f>'2019'!O103</f>
        <v>0</v>
      </c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3"/>
      <c r="B92" s="10" t="s">
        <v>114</v>
      </c>
      <c r="C92" s="26">
        <f>'2018'!O104</f>
        <v>0</v>
      </c>
      <c r="D92" s="26">
        <f>'2019'!O104</f>
        <v>0</v>
      </c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A93" s="3"/>
      <c r="B93" s="10" t="s">
        <v>115</v>
      </c>
      <c r="C93" s="26">
        <f>'2018'!O105</f>
        <v>0</v>
      </c>
      <c r="D93" s="26">
        <f>'2019'!O105</f>
        <v>0</v>
      </c>
      <c r="E93" s="26"/>
      <c r="F93" s="26"/>
      <c r="G93" s="26"/>
      <c r="H93" s="26"/>
      <c r="I93" s="26"/>
      <c r="J93" s="26"/>
      <c r="K93" s="26"/>
      <c r="L93" s="26"/>
    </row>
  </sheetData>
  <pageMargins left="0.7" right="0.7" top="0.45" bottom="0.36" header="0.3" footer="0.23"/>
  <pageSetup paperSize="8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tabSelected="1" zoomScaleNormal="10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B60" sqref="B60"/>
    </sheetView>
  </sheetViews>
  <sheetFormatPr defaultRowHeight="15" x14ac:dyDescent="0.25"/>
  <cols>
    <col min="1" max="1" width="24.85546875" bestFit="1" customWidth="1"/>
    <col min="2" max="2" width="48" bestFit="1" customWidth="1"/>
    <col min="3" max="6" width="13.140625" style="5" customWidth="1"/>
    <col min="7" max="9" width="12.85546875" style="5" customWidth="1"/>
    <col min="10" max="11" width="11.5703125" style="5" bestFit="1" customWidth="1"/>
    <col min="12" max="15" width="11.85546875" style="5" bestFit="1" customWidth="1"/>
    <col min="16" max="16" width="8.28515625" style="70" customWidth="1"/>
    <col min="17" max="17" width="13.7109375" style="5" customWidth="1"/>
    <col min="18" max="18" width="12.42578125" style="72" bestFit="1" customWidth="1"/>
    <col min="19" max="19" width="11.42578125" style="73" bestFit="1" customWidth="1"/>
    <col min="20" max="20" width="15.28515625" bestFit="1" customWidth="1"/>
    <col min="21" max="21" width="9.42578125" bestFit="1" customWidth="1"/>
  </cols>
  <sheetData>
    <row r="1" spans="1:20" ht="45.75" thickBot="1" x14ac:dyDescent="0.3">
      <c r="A1" s="2" t="s">
        <v>82</v>
      </c>
      <c r="B1" s="8" t="s">
        <v>83</v>
      </c>
      <c r="C1" s="4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4" t="s">
        <v>11</v>
      </c>
      <c r="O1" s="6" t="s">
        <v>81</v>
      </c>
      <c r="P1" s="57" t="s">
        <v>84</v>
      </c>
      <c r="Q1" s="21" t="s">
        <v>88</v>
      </c>
      <c r="R1" s="79" t="s">
        <v>116</v>
      </c>
      <c r="S1" s="2" t="s">
        <v>93</v>
      </c>
      <c r="T1" s="2" t="s">
        <v>113</v>
      </c>
    </row>
    <row r="2" spans="1:20" x14ac:dyDescent="0.25">
      <c r="A2" t="s">
        <v>85</v>
      </c>
      <c r="B2" s="9" t="s">
        <v>12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4">
        <f>SUM(C2:N2)</f>
        <v>0</v>
      </c>
      <c r="P2" s="58"/>
      <c r="Q2" s="24" t="str">
        <f t="shared" ref="Q2:Q73" si="0">IF(O2,O2/COUNTIF(C2:N2,"&gt;0"),"")</f>
        <v/>
      </c>
      <c r="R2" s="72">
        <v>12000</v>
      </c>
    </row>
    <row r="3" spans="1:20" x14ac:dyDescent="0.25">
      <c r="A3" t="s">
        <v>87</v>
      </c>
      <c r="B3" s="10" t="s">
        <v>14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5"/>
      <c r="O3" s="27">
        <f t="shared" ref="O3:O74" si="1">SUM(C3:N3)</f>
        <v>0</v>
      </c>
      <c r="P3" s="59"/>
      <c r="Q3" s="27" t="str">
        <f t="shared" si="0"/>
        <v/>
      </c>
      <c r="R3" s="72">
        <v>1000</v>
      </c>
    </row>
    <row r="4" spans="1:20" x14ac:dyDescent="0.25">
      <c r="B4" s="9" t="s">
        <v>15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4">
        <f t="shared" si="1"/>
        <v>0</v>
      </c>
      <c r="P4" s="58"/>
      <c r="Q4" s="24" t="str">
        <f t="shared" si="0"/>
        <v/>
      </c>
      <c r="R4" s="72">
        <v>1000</v>
      </c>
    </row>
    <row r="5" spans="1:20" x14ac:dyDescent="0.25">
      <c r="B5" s="11" t="s">
        <v>20</v>
      </c>
      <c r="C5" s="28">
        <f>SUM(C2:C4)</f>
        <v>0</v>
      </c>
      <c r="D5" s="29">
        <f t="shared" ref="D5:N5" si="2">SUM(D2:D4)</f>
        <v>0</v>
      </c>
      <c r="E5" s="29">
        <f t="shared" si="2"/>
        <v>0</v>
      </c>
      <c r="F5" s="29">
        <f t="shared" si="2"/>
        <v>0</v>
      </c>
      <c r="G5" s="29">
        <f t="shared" si="2"/>
        <v>0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8">
        <f t="shared" si="2"/>
        <v>0</v>
      </c>
      <c r="O5" s="30">
        <f t="shared" si="1"/>
        <v>0</v>
      </c>
      <c r="P5" s="60" t="str">
        <f>IF(O5,O5/$O$19,"")</f>
        <v/>
      </c>
      <c r="Q5" s="30" t="str">
        <f t="shared" si="0"/>
        <v/>
      </c>
      <c r="R5" s="29">
        <f>SUM(R2:R4)</f>
        <v>14000</v>
      </c>
      <c r="S5" s="29">
        <f>R5/12</f>
        <v>1166.6666666666667</v>
      </c>
      <c r="T5" s="29">
        <f>O5-R5</f>
        <v>-14000</v>
      </c>
    </row>
    <row r="6" spans="1:20" x14ac:dyDescent="0.25">
      <c r="B6" s="9" t="s">
        <v>13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2"/>
      <c r="O6" s="24">
        <f t="shared" si="1"/>
        <v>0</v>
      </c>
      <c r="P6" s="58"/>
      <c r="Q6" s="24" t="str">
        <f t="shared" si="0"/>
        <v/>
      </c>
      <c r="R6" s="72">
        <v>24000</v>
      </c>
      <c r="S6" s="74"/>
      <c r="T6" s="77"/>
    </row>
    <row r="7" spans="1:20" x14ac:dyDescent="0.25">
      <c r="B7" s="10" t="s">
        <v>17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7">
        <f t="shared" si="1"/>
        <v>0</v>
      </c>
      <c r="P7" s="59"/>
      <c r="Q7" s="27" t="str">
        <f t="shared" si="0"/>
        <v/>
      </c>
      <c r="R7" s="72">
        <v>2000</v>
      </c>
      <c r="S7" s="74"/>
      <c r="T7" s="77"/>
    </row>
    <row r="8" spans="1:20" x14ac:dyDescent="0.25">
      <c r="B8" s="9" t="s">
        <v>18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  <c r="O8" s="24">
        <f t="shared" si="1"/>
        <v>0</v>
      </c>
      <c r="P8" s="58"/>
      <c r="Q8" s="24" t="str">
        <f t="shared" si="0"/>
        <v/>
      </c>
      <c r="R8" s="72">
        <v>2000</v>
      </c>
      <c r="S8" s="74"/>
      <c r="T8" s="77"/>
    </row>
    <row r="9" spans="1:20" x14ac:dyDescent="0.25">
      <c r="B9" s="11" t="s">
        <v>21</v>
      </c>
      <c r="C9" s="28">
        <f>SUM(C6:C8)</f>
        <v>0</v>
      </c>
      <c r="D9" s="29">
        <f t="shared" ref="D9:N9" si="3">SUM(D6:D8)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8">
        <f t="shared" si="3"/>
        <v>0</v>
      </c>
      <c r="O9" s="30">
        <f t="shared" si="1"/>
        <v>0</v>
      </c>
      <c r="P9" s="60" t="str">
        <f>IF(O9,O9/$O$19,"")</f>
        <v/>
      </c>
      <c r="Q9" s="30" t="str">
        <f t="shared" si="0"/>
        <v/>
      </c>
      <c r="R9" s="29">
        <f>SUM(R6:R8)</f>
        <v>28000</v>
      </c>
      <c r="S9" s="29">
        <f>R9/12</f>
        <v>2333.3333333333335</v>
      </c>
      <c r="T9" s="29">
        <f t="shared" ref="T9:T72" si="4">O9-R9</f>
        <v>-28000</v>
      </c>
    </row>
    <row r="10" spans="1:20" x14ac:dyDescent="0.25">
      <c r="B10" s="12" t="s">
        <v>22</v>
      </c>
      <c r="C10" s="31">
        <f t="shared" ref="C10:N10" si="5">C5+C9</f>
        <v>0</v>
      </c>
      <c r="D10" s="32">
        <f t="shared" si="5"/>
        <v>0</v>
      </c>
      <c r="E10" s="32">
        <f t="shared" si="5"/>
        <v>0</v>
      </c>
      <c r="F10" s="32">
        <f t="shared" si="5"/>
        <v>0</v>
      </c>
      <c r="G10" s="32">
        <f t="shared" si="5"/>
        <v>0</v>
      </c>
      <c r="H10" s="32">
        <f t="shared" si="5"/>
        <v>0</v>
      </c>
      <c r="I10" s="32">
        <f t="shared" si="5"/>
        <v>0</v>
      </c>
      <c r="J10" s="32">
        <f t="shared" si="5"/>
        <v>0</v>
      </c>
      <c r="K10" s="32">
        <f t="shared" si="5"/>
        <v>0</v>
      </c>
      <c r="L10" s="32">
        <f t="shared" si="5"/>
        <v>0</v>
      </c>
      <c r="M10" s="32">
        <f t="shared" si="5"/>
        <v>0</v>
      </c>
      <c r="N10" s="31">
        <f t="shared" si="5"/>
        <v>0</v>
      </c>
      <c r="O10" s="33">
        <f t="shared" si="1"/>
        <v>0</v>
      </c>
      <c r="P10" s="61" t="str">
        <f>IF(O10,O10/$O$19,"")</f>
        <v/>
      </c>
      <c r="Q10" s="33" t="str">
        <f t="shared" si="0"/>
        <v/>
      </c>
      <c r="R10" s="32">
        <f t="shared" ref="R10:T10" si="6">R5+R9</f>
        <v>42000</v>
      </c>
      <c r="S10" s="32">
        <f t="shared" si="6"/>
        <v>3500</v>
      </c>
      <c r="T10" s="32">
        <f t="shared" si="6"/>
        <v>-42000</v>
      </c>
    </row>
    <row r="11" spans="1:20" x14ac:dyDescent="0.25">
      <c r="B11" s="9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4"/>
      <c r="P11" s="58"/>
      <c r="Q11" s="24" t="str">
        <f t="shared" si="0"/>
        <v/>
      </c>
      <c r="S11" s="74"/>
      <c r="T11" s="77"/>
    </row>
    <row r="12" spans="1:20" x14ac:dyDescent="0.25">
      <c r="A12" t="s">
        <v>85</v>
      </c>
      <c r="B12" s="10" t="s">
        <v>16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  <c r="O12" s="27">
        <f t="shared" si="1"/>
        <v>0</v>
      </c>
      <c r="P12" s="59"/>
      <c r="Q12" s="27" t="str">
        <f t="shared" si="0"/>
        <v/>
      </c>
      <c r="S12" s="74"/>
      <c r="T12" s="77"/>
    </row>
    <row r="13" spans="1:20" x14ac:dyDescent="0.25">
      <c r="A13" t="s">
        <v>86</v>
      </c>
      <c r="B13" s="10" t="s">
        <v>19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7">
        <f t="shared" si="1"/>
        <v>0</v>
      </c>
      <c r="P13" s="59"/>
      <c r="Q13" s="27" t="str">
        <f t="shared" si="0"/>
        <v/>
      </c>
      <c r="S13" s="74"/>
      <c r="T13" s="77"/>
    </row>
    <row r="14" spans="1:20" x14ac:dyDescent="0.25">
      <c r="B14" s="10" t="s">
        <v>104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27">
        <f t="shared" si="1"/>
        <v>0</v>
      </c>
      <c r="P14" s="59"/>
      <c r="Q14" s="27" t="str">
        <f t="shared" si="0"/>
        <v/>
      </c>
      <c r="S14" s="74"/>
      <c r="T14" s="77"/>
    </row>
    <row r="15" spans="1:20" x14ac:dyDescent="0.25">
      <c r="B15" s="10" t="s">
        <v>111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7">
        <f t="shared" si="1"/>
        <v>0</v>
      </c>
      <c r="P15" s="59"/>
      <c r="Q15" s="27" t="str">
        <f t="shared" si="0"/>
        <v/>
      </c>
      <c r="S15" s="74"/>
      <c r="T15" s="77"/>
    </row>
    <row r="16" spans="1:20" x14ac:dyDescent="0.25">
      <c r="B16" s="10" t="s">
        <v>98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  <c r="O16" s="27">
        <f t="shared" si="1"/>
        <v>0</v>
      </c>
      <c r="P16" s="59"/>
      <c r="Q16" s="27" t="str">
        <f t="shared" si="0"/>
        <v/>
      </c>
      <c r="S16" s="74"/>
      <c r="T16" s="77"/>
    </row>
    <row r="17" spans="1:20" x14ac:dyDescent="0.25">
      <c r="B17" s="13" t="s">
        <v>99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f t="shared" si="1"/>
        <v>0</v>
      </c>
      <c r="P17" s="58"/>
      <c r="Q17" s="24" t="str">
        <f t="shared" si="0"/>
        <v/>
      </c>
      <c r="S17" s="74"/>
      <c r="T17" s="77"/>
    </row>
    <row r="18" spans="1:20" x14ac:dyDescent="0.25">
      <c r="B18" s="12" t="s">
        <v>23</v>
      </c>
      <c r="C18" s="31">
        <f>SUM(C12:C17)</f>
        <v>0</v>
      </c>
      <c r="D18" s="32">
        <f t="shared" ref="D18:N18" si="7">SUM(D12:D17)</f>
        <v>0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2">
        <f t="shared" si="7"/>
        <v>0</v>
      </c>
      <c r="K18" s="32">
        <f t="shared" si="7"/>
        <v>0</v>
      </c>
      <c r="L18" s="32">
        <f t="shared" si="7"/>
        <v>0</v>
      </c>
      <c r="M18" s="32">
        <f t="shared" si="7"/>
        <v>0</v>
      </c>
      <c r="N18" s="31">
        <f t="shared" si="7"/>
        <v>0</v>
      </c>
      <c r="O18" s="33">
        <f t="shared" si="1"/>
        <v>0</v>
      </c>
      <c r="P18" s="61" t="str">
        <f>IF(O18,O18/$O$19,"")</f>
        <v/>
      </c>
      <c r="Q18" s="33" t="str">
        <f t="shared" si="0"/>
        <v/>
      </c>
      <c r="R18" s="32">
        <f>SUM(R12:R17)</f>
        <v>0</v>
      </c>
      <c r="S18" s="32">
        <f t="shared" ref="S18" si="8">R18/12</f>
        <v>0</v>
      </c>
      <c r="T18" s="32">
        <f t="shared" si="4"/>
        <v>0</v>
      </c>
    </row>
    <row r="19" spans="1:20" x14ac:dyDescent="0.25">
      <c r="B19" s="14" t="s">
        <v>24</v>
      </c>
      <c r="C19" s="35">
        <f t="shared" ref="C19:N19" si="9">C10+C18</f>
        <v>0</v>
      </c>
      <c r="D19" s="36">
        <f t="shared" si="9"/>
        <v>0</v>
      </c>
      <c r="E19" s="36">
        <f t="shared" si="9"/>
        <v>0</v>
      </c>
      <c r="F19" s="36">
        <f t="shared" si="9"/>
        <v>0</v>
      </c>
      <c r="G19" s="36">
        <f t="shared" si="9"/>
        <v>0</v>
      </c>
      <c r="H19" s="36">
        <f t="shared" si="9"/>
        <v>0</v>
      </c>
      <c r="I19" s="36">
        <f t="shared" si="9"/>
        <v>0</v>
      </c>
      <c r="J19" s="36">
        <f t="shared" si="9"/>
        <v>0</v>
      </c>
      <c r="K19" s="36">
        <f t="shared" si="9"/>
        <v>0</v>
      </c>
      <c r="L19" s="36">
        <f t="shared" si="9"/>
        <v>0</v>
      </c>
      <c r="M19" s="36">
        <f t="shared" si="9"/>
        <v>0</v>
      </c>
      <c r="N19" s="35">
        <f t="shared" si="9"/>
        <v>0</v>
      </c>
      <c r="O19" s="37">
        <f t="shared" si="1"/>
        <v>0</v>
      </c>
      <c r="P19" s="62"/>
      <c r="Q19" s="37" t="str">
        <f t="shared" si="0"/>
        <v/>
      </c>
      <c r="R19" s="36">
        <f t="shared" ref="R19:T19" si="10">R10+R18</f>
        <v>42000</v>
      </c>
      <c r="S19" s="36">
        <f t="shared" si="10"/>
        <v>3500</v>
      </c>
      <c r="T19" s="36">
        <f t="shared" si="10"/>
        <v>-42000</v>
      </c>
    </row>
    <row r="20" spans="1:20" ht="15.75" thickBot="1" x14ac:dyDescent="0.3">
      <c r="B20" s="1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9"/>
      <c r="P20" s="63"/>
      <c r="Q20" s="39" t="str">
        <f t="shared" si="0"/>
        <v/>
      </c>
      <c r="S20" s="74"/>
      <c r="T20" s="77"/>
    </row>
    <row r="21" spans="1:20" x14ac:dyDescent="0.25">
      <c r="A21" s="78" t="s">
        <v>89</v>
      </c>
      <c r="B21" s="17" t="s">
        <v>78</v>
      </c>
      <c r="C21" s="40">
        <f>C19-C25</f>
        <v>0</v>
      </c>
      <c r="D21" s="41">
        <f>D19-D25</f>
        <v>0</v>
      </c>
      <c r="E21" s="41">
        <f t="shared" ref="E21:N21" si="11">E19-E25</f>
        <v>0</v>
      </c>
      <c r="F21" s="41">
        <f t="shared" si="11"/>
        <v>0</v>
      </c>
      <c r="G21" s="41">
        <f t="shared" si="11"/>
        <v>0</v>
      </c>
      <c r="H21" s="41">
        <f t="shared" si="11"/>
        <v>0</v>
      </c>
      <c r="I21" s="41">
        <f t="shared" si="11"/>
        <v>0</v>
      </c>
      <c r="J21" s="41">
        <f t="shared" si="11"/>
        <v>0</v>
      </c>
      <c r="K21" s="41">
        <f t="shared" si="11"/>
        <v>0</v>
      </c>
      <c r="L21" s="41">
        <f t="shared" si="11"/>
        <v>0</v>
      </c>
      <c r="M21" s="41">
        <f t="shared" si="11"/>
        <v>0</v>
      </c>
      <c r="N21" s="40">
        <f t="shared" si="11"/>
        <v>0</v>
      </c>
      <c r="O21" s="42"/>
      <c r="P21" s="64"/>
      <c r="Q21" s="42" t="str">
        <f t="shared" si="0"/>
        <v/>
      </c>
      <c r="S21" s="74"/>
      <c r="T21" s="77"/>
    </row>
    <row r="22" spans="1:20" x14ac:dyDescent="0.25">
      <c r="B22" s="18" t="s">
        <v>79</v>
      </c>
      <c r="C22" s="80">
        <v>0</v>
      </c>
      <c r="D22" s="44">
        <f>C23</f>
        <v>0</v>
      </c>
      <c r="E22" s="44">
        <f>D23</f>
        <v>0</v>
      </c>
      <c r="F22" s="44">
        <f t="shared" ref="F22:N22" si="12">E23</f>
        <v>0</v>
      </c>
      <c r="G22" s="44">
        <f t="shared" si="12"/>
        <v>0</v>
      </c>
      <c r="H22" s="44">
        <f t="shared" si="12"/>
        <v>0</v>
      </c>
      <c r="I22" s="44">
        <f t="shared" si="12"/>
        <v>0</v>
      </c>
      <c r="J22" s="44">
        <f t="shared" si="12"/>
        <v>0</v>
      </c>
      <c r="K22" s="44">
        <f t="shared" si="12"/>
        <v>0</v>
      </c>
      <c r="L22" s="44">
        <f t="shared" si="12"/>
        <v>0</v>
      </c>
      <c r="M22" s="44">
        <f t="shared" si="12"/>
        <v>0</v>
      </c>
      <c r="N22" s="43">
        <f t="shared" si="12"/>
        <v>0</v>
      </c>
      <c r="O22" s="45"/>
      <c r="P22" s="65"/>
      <c r="Q22" s="45" t="str">
        <f t="shared" si="0"/>
        <v/>
      </c>
      <c r="S22" s="74"/>
      <c r="T22" s="77"/>
    </row>
    <row r="23" spans="1:20" ht="15.75" thickBot="1" x14ac:dyDescent="0.3">
      <c r="B23" s="19" t="s">
        <v>97</v>
      </c>
      <c r="C23" s="46">
        <f>SUM(C21:C22)</f>
        <v>0</v>
      </c>
      <c r="D23" s="47">
        <f t="shared" ref="D23:N23" si="13">SUM(D21:D22)</f>
        <v>0</v>
      </c>
      <c r="E23" s="47">
        <f t="shared" si="13"/>
        <v>0</v>
      </c>
      <c r="F23" s="47">
        <f t="shared" si="13"/>
        <v>0</v>
      </c>
      <c r="G23" s="47">
        <f t="shared" si="13"/>
        <v>0</v>
      </c>
      <c r="H23" s="47">
        <f t="shared" si="13"/>
        <v>0</v>
      </c>
      <c r="I23" s="47">
        <f t="shared" si="13"/>
        <v>0</v>
      </c>
      <c r="J23" s="47">
        <f t="shared" si="13"/>
        <v>0</v>
      </c>
      <c r="K23" s="47">
        <f t="shared" si="13"/>
        <v>0</v>
      </c>
      <c r="L23" s="47">
        <f t="shared" si="13"/>
        <v>0</v>
      </c>
      <c r="M23" s="47">
        <f t="shared" si="13"/>
        <v>0</v>
      </c>
      <c r="N23" s="46">
        <f t="shared" si="13"/>
        <v>0</v>
      </c>
      <c r="O23" s="48"/>
      <c r="P23" s="66"/>
      <c r="Q23" s="48" t="str">
        <f t="shared" si="0"/>
        <v/>
      </c>
      <c r="S23" s="74"/>
      <c r="T23" s="77"/>
    </row>
    <row r="24" spans="1:20" x14ac:dyDescent="0.25">
      <c r="A24" s="1"/>
      <c r="B24" s="1"/>
      <c r="C24" s="49"/>
      <c r="D24" s="49"/>
      <c r="E24" s="49"/>
      <c r="F24" s="49"/>
      <c r="G24" s="34"/>
      <c r="H24" s="34"/>
      <c r="I24" s="34"/>
      <c r="J24" s="34"/>
      <c r="K24" s="34"/>
      <c r="L24" s="34"/>
      <c r="M24" s="34"/>
      <c r="N24" s="50"/>
      <c r="O24" s="50"/>
      <c r="P24" s="67"/>
      <c r="Q24" s="50" t="str">
        <f t="shared" si="0"/>
        <v/>
      </c>
      <c r="S24" s="74"/>
      <c r="T24" s="77"/>
    </row>
    <row r="25" spans="1:20" x14ac:dyDescent="0.25">
      <c r="A25" s="3" t="s">
        <v>25</v>
      </c>
      <c r="B25" s="20" t="s">
        <v>77</v>
      </c>
      <c r="C25" s="51">
        <f t="shared" ref="C25:N25" si="14">C26+C42+C49+C56+C72+C81+C96+C101</f>
        <v>0</v>
      </c>
      <c r="D25" s="52">
        <f t="shared" si="14"/>
        <v>0</v>
      </c>
      <c r="E25" s="52">
        <f t="shared" si="14"/>
        <v>0</v>
      </c>
      <c r="F25" s="52">
        <f t="shared" si="14"/>
        <v>0</v>
      </c>
      <c r="G25" s="52">
        <f t="shared" si="14"/>
        <v>0</v>
      </c>
      <c r="H25" s="52">
        <f t="shared" si="14"/>
        <v>0</v>
      </c>
      <c r="I25" s="52">
        <f t="shared" si="14"/>
        <v>0</v>
      </c>
      <c r="J25" s="52">
        <f t="shared" si="14"/>
        <v>0</v>
      </c>
      <c r="K25" s="52">
        <f t="shared" si="14"/>
        <v>0</v>
      </c>
      <c r="L25" s="52">
        <f t="shared" si="14"/>
        <v>0</v>
      </c>
      <c r="M25" s="52">
        <f t="shared" si="14"/>
        <v>0</v>
      </c>
      <c r="N25" s="51">
        <f t="shared" si="14"/>
        <v>0</v>
      </c>
      <c r="O25" s="53">
        <f t="shared" si="1"/>
        <v>0</v>
      </c>
      <c r="P25" s="68"/>
      <c r="Q25" s="53" t="str">
        <f t="shared" si="0"/>
        <v/>
      </c>
      <c r="R25" s="75">
        <f>R26+R42+R49+R56+R72+R81+R96+R101</f>
        <v>31920</v>
      </c>
      <c r="S25" s="75">
        <f>R25/12</f>
        <v>2660</v>
      </c>
      <c r="T25" s="75">
        <f t="shared" si="4"/>
        <v>-31920</v>
      </c>
    </row>
    <row r="26" spans="1:20" x14ac:dyDescent="0.25">
      <c r="A26" s="3" t="s">
        <v>26</v>
      </c>
      <c r="B26" s="15" t="s">
        <v>36</v>
      </c>
      <c r="C26" s="54">
        <f>SUM(C27:C40)</f>
        <v>0</v>
      </c>
      <c r="D26" s="55">
        <f t="shared" ref="D26:N26" si="15">SUM(D27:D40)</f>
        <v>0</v>
      </c>
      <c r="E26" s="55">
        <f t="shared" si="15"/>
        <v>0</v>
      </c>
      <c r="F26" s="55">
        <f t="shared" si="15"/>
        <v>0</v>
      </c>
      <c r="G26" s="55">
        <f t="shared" si="15"/>
        <v>0</v>
      </c>
      <c r="H26" s="55">
        <f t="shared" si="15"/>
        <v>0</v>
      </c>
      <c r="I26" s="55">
        <f t="shared" si="15"/>
        <v>0</v>
      </c>
      <c r="J26" s="55">
        <f t="shared" si="15"/>
        <v>0</v>
      </c>
      <c r="K26" s="55">
        <f t="shared" si="15"/>
        <v>0</v>
      </c>
      <c r="L26" s="55">
        <f t="shared" si="15"/>
        <v>0</v>
      </c>
      <c r="M26" s="55">
        <f t="shared" si="15"/>
        <v>0</v>
      </c>
      <c r="N26" s="54">
        <f t="shared" si="15"/>
        <v>0</v>
      </c>
      <c r="O26" s="56">
        <f t="shared" si="1"/>
        <v>0</v>
      </c>
      <c r="P26" s="69" t="str">
        <f>IF(O26,O26/$O$25,"")</f>
        <v/>
      </c>
      <c r="Q26" s="56" t="str">
        <f t="shared" si="0"/>
        <v/>
      </c>
      <c r="R26" s="76">
        <f t="shared" ref="R26" si="16">SUM(R27:R40)</f>
        <v>15815</v>
      </c>
      <c r="S26" s="76">
        <f>R26/12</f>
        <v>1317.9166666666667</v>
      </c>
      <c r="T26" s="76">
        <f t="shared" si="4"/>
        <v>-15815</v>
      </c>
    </row>
    <row r="27" spans="1:20" x14ac:dyDescent="0.25">
      <c r="B27" s="9" t="s">
        <v>31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2"/>
      <c r="O27" s="24">
        <f t="shared" si="1"/>
        <v>0</v>
      </c>
      <c r="P27" s="59" t="str">
        <f t="shared" ref="P27:P38" si="17">IF(O27,O27/$O$26,"")</f>
        <v/>
      </c>
      <c r="Q27" s="24" t="str">
        <f t="shared" si="0"/>
        <v/>
      </c>
      <c r="R27" s="72">
        <f>450*12</f>
        <v>5400</v>
      </c>
      <c r="S27" s="74">
        <f t="shared" ref="S27:S105" si="18">R27/12</f>
        <v>450</v>
      </c>
      <c r="T27" s="77">
        <f t="shared" si="4"/>
        <v>-5400</v>
      </c>
    </row>
    <row r="28" spans="1:20" x14ac:dyDescent="0.25">
      <c r="B28" s="10" t="s">
        <v>27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5"/>
      <c r="O28" s="27">
        <f t="shared" si="1"/>
        <v>0</v>
      </c>
      <c r="P28" s="59" t="str">
        <f t="shared" si="17"/>
        <v/>
      </c>
      <c r="Q28" s="27" t="str">
        <f t="shared" si="0"/>
        <v/>
      </c>
      <c r="S28" s="74">
        <f t="shared" si="18"/>
        <v>0</v>
      </c>
      <c r="T28" s="77">
        <f t="shared" si="4"/>
        <v>0</v>
      </c>
    </row>
    <row r="29" spans="1:20" x14ac:dyDescent="0.25">
      <c r="B29" s="10" t="s">
        <v>28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  <c r="O29" s="27">
        <f t="shared" si="1"/>
        <v>0</v>
      </c>
      <c r="P29" s="59" t="str">
        <f t="shared" si="17"/>
        <v/>
      </c>
      <c r="Q29" s="27" t="str">
        <f t="shared" si="0"/>
        <v/>
      </c>
      <c r="S29" s="74">
        <f t="shared" si="18"/>
        <v>0</v>
      </c>
      <c r="T29" s="77">
        <f t="shared" si="4"/>
        <v>0</v>
      </c>
    </row>
    <row r="30" spans="1:20" x14ac:dyDescent="0.25">
      <c r="B30" s="10" t="s">
        <v>29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5"/>
      <c r="O30" s="27">
        <f t="shared" si="1"/>
        <v>0</v>
      </c>
      <c r="P30" s="59" t="str">
        <f t="shared" si="17"/>
        <v/>
      </c>
      <c r="Q30" s="27" t="str">
        <f t="shared" si="0"/>
        <v/>
      </c>
      <c r="R30" s="72">
        <v>85</v>
      </c>
      <c r="S30" s="74">
        <f t="shared" si="18"/>
        <v>7.083333333333333</v>
      </c>
      <c r="T30" s="77">
        <f t="shared" si="4"/>
        <v>-85</v>
      </c>
    </row>
    <row r="31" spans="1:20" x14ac:dyDescent="0.25">
      <c r="B31" s="10" t="s">
        <v>33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5"/>
      <c r="O31" s="27">
        <f t="shared" si="1"/>
        <v>0</v>
      </c>
      <c r="P31" s="59" t="str">
        <f t="shared" si="17"/>
        <v/>
      </c>
      <c r="Q31" s="27" t="str">
        <f t="shared" si="0"/>
        <v/>
      </c>
      <c r="R31" s="72">
        <v>150</v>
      </c>
      <c r="S31" s="74">
        <f t="shared" si="18"/>
        <v>12.5</v>
      </c>
      <c r="T31" s="77">
        <f t="shared" si="4"/>
        <v>-150</v>
      </c>
    </row>
    <row r="32" spans="1:20" x14ac:dyDescent="0.25">
      <c r="B32" s="10" t="s">
        <v>112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/>
      <c r="O32" s="27">
        <f t="shared" si="1"/>
        <v>0</v>
      </c>
      <c r="P32" s="59" t="str">
        <f t="shared" si="17"/>
        <v/>
      </c>
      <c r="Q32" s="27" t="str">
        <f t="shared" si="0"/>
        <v/>
      </c>
      <c r="R32" s="72">
        <v>500</v>
      </c>
      <c r="S32" s="74">
        <f t="shared" si="18"/>
        <v>41.666666666666664</v>
      </c>
      <c r="T32" s="77">
        <f t="shared" si="4"/>
        <v>-500</v>
      </c>
    </row>
    <row r="33" spans="1:21" x14ac:dyDescent="0.25">
      <c r="B33" s="10" t="s">
        <v>32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5"/>
      <c r="O33" s="27">
        <f t="shared" si="1"/>
        <v>0</v>
      </c>
      <c r="P33" s="59" t="str">
        <f t="shared" si="17"/>
        <v/>
      </c>
      <c r="Q33" s="27" t="str">
        <f t="shared" si="0"/>
        <v/>
      </c>
      <c r="R33" s="72">
        <v>120</v>
      </c>
      <c r="S33" s="74">
        <f t="shared" si="18"/>
        <v>10</v>
      </c>
      <c r="T33" s="77">
        <f t="shared" si="4"/>
        <v>-120</v>
      </c>
    </row>
    <row r="34" spans="1:21" x14ac:dyDescent="0.25">
      <c r="B34" s="10" t="s">
        <v>37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5"/>
      <c r="O34" s="27">
        <f t="shared" si="1"/>
        <v>0</v>
      </c>
      <c r="P34" s="59" t="str">
        <f t="shared" si="17"/>
        <v/>
      </c>
      <c r="Q34" s="27" t="str">
        <f t="shared" si="0"/>
        <v/>
      </c>
      <c r="R34" s="72">
        <v>760</v>
      </c>
      <c r="S34" s="74">
        <f t="shared" si="18"/>
        <v>63.333333333333336</v>
      </c>
      <c r="T34" s="77">
        <f t="shared" si="4"/>
        <v>-760</v>
      </c>
    </row>
    <row r="35" spans="1:21" x14ac:dyDescent="0.25">
      <c r="B35" s="10" t="s">
        <v>38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5"/>
      <c r="O35" s="27">
        <f t="shared" si="1"/>
        <v>0</v>
      </c>
      <c r="P35" s="59" t="str">
        <f t="shared" si="17"/>
        <v/>
      </c>
      <c r="Q35" s="27" t="str">
        <f t="shared" si="0"/>
        <v/>
      </c>
      <c r="R35" s="72">
        <v>50</v>
      </c>
      <c r="S35" s="74">
        <f t="shared" si="18"/>
        <v>4.166666666666667</v>
      </c>
      <c r="T35" s="77">
        <f t="shared" si="4"/>
        <v>-50</v>
      </c>
    </row>
    <row r="36" spans="1:21" x14ac:dyDescent="0.25">
      <c r="B36" s="10" t="s">
        <v>34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5"/>
      <c r="O36" s="27">
        <f t="shared" si="1"/>
        <v>0</v>
      </c>
      <c r="P36" s="59" t="str">
        <f t="shared" si="17"/>
        <v/>
      </c>
      <c r="Q36" s="27" t="str">
        <f t="shared" si="0"/>
        <v/>
      </c>
      <c r="R36" s="72">
        <f>200*11</f>
        <v>2200</v>
      </c>
      <c r="S36" s="74">
        <f t="shared" si="18"/>
        <v>183.33333333333334</v>
      </c>
      <c r="T36" s="77">
        <f t="shared" si="4"/>
        <v>-2200</v>
      </c>
    </row>
    <row r="37" spans="1:21" x14ac:dyDescent="0.25">
      <c r="B37" s="10" t="s">
        <v>35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5"/>
      <c r="O37" s="27">
        <f t="shared" si="1"/>
        <v>0</v>
      </c>
      <c r="P37" s="59" t="str">
        <f t="shared" si="17"/>
        <v/>
      </c>
      <c r="Q37" s="27" t="str">
        <f t="shared" si="0"/>
        <v/>
      </c>
      <c r="R37" s="72">
        <v>6000</v>
      </c>
      <c r="S37" s="74">
        <f t="shared" si="18"/>
        <v>500</v>
      </c>
      <c r="T37" s="77">
        <f t="shared" si="4"/>
        <v>-6000</v>
      </c>
      <c r="U37" s="77"/>
    </row>
    <row r="38" spans="1:21" x14ac:dyDescent="0.25">
      <c r="B38" s="10" t="s">
        <v>95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5"/>
      <c r="O38" s="27">
        <f t="shared" si="1"/>
        <v>0</v>
      </c>
      <c r="P38" s="59" t="str">
        <f t="shared" si="17"/>
        <v/>
      </c>
      <c r="Q38" s="27"/>
      <c r="R38" s="72">
        <v>100</v>
      </c>
      <c r="S38" s="74">
        <f t="shared" si="18"/>
        <v>8.3333333333333339</v>
      </c>
      <c r="T38" s="77">
        <f t="shared" si="4"/>
        <v>-100</v>
      </c>
    </row>
    <row r="39" spans="1:21" x14ac:dyDescent="0.25">
      <c r="B39" s="10" t="s">
        <v>117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27">
        <f t="shared" si="1"/>
        <v>0</v>
      </c>
      <c r="P39" s="59"/>
      <c r="Q39" s="27"/>
      <c r="R39" s="72">
        <v>200</v>
      </c>
      <c r="S39" s="74">
        <f t="shared" ref="S39" si="19">R39/12</f>
        <v>16.666666666666668</v>
      </c>
      <c r="T39" s="77">
        <f t="shared" ref="T39" si="20">O39-R39</f>
        <v>-200</v>
      </c>
    </row>
    <row r="40" spans="1:21" x14ac:dyDescent="0.25">
      <c r="B40" s="10" t="s">
        <v>39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27">
        <f t="shared" si="1"/>
        <v>0</v>
      </c>
      <c r="P40" s="59" t="str">
        <f>IF(O40,O40/$O$26,"")</f>
        <v/>
      </c>
      <c r="Q40" s="27" t="str">
        <f t="shared" si="0"/>
        <v/>
      </c>
      <c r="R40" s="72">
        <v>250</v>
      </c>
      <c r="S40" s="74">
        <f t="shared" si="18"/>
        <v>20.833333333333332</v>
      </c>
      <c r="T40" s="77">
        <f t="shared" si="4"/>
        <v>-250</v>
      </c>
    </row>
    <row r="41" spans="1:21" x14ac:dyDescent="0.25">
      <c r="B41" s="9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/>
      <c r="O41" s="24"/>
      <c r="P41" s="58"/>
      <c r="Q41" s="24" t="str">
        <f t="shared" si="0"/>
        <v/>
      </c>
      <c r="S41" s="74">
        <f t="shared" si="18"/>
        <v>0</v>
      </c>
      <c r="T41" s="77">
        <f t="shared" si="4"/>
        <v>0</v>
      </c>
    </row>
    <row r="42" spans="1:21" x14ac:dyDescent="0.25">
      <c r="A42" s="3" t="s">
        <v>40</v>
      </c>
      <c r="B42" s="15" t="s">
        <v>41</v>
      </c>
      <c r="C42" s="54">
        <f t="shared" ref="C42:N42" si="21">SUM(C43:C47)</f>
        <v>0</v>
      </c>
      <c r="D42" s="55">
        <f t="shared" si="21"/>
        <v>0</v>
      </c>
      <c r="E42" s="55">
        <f t="shared" si="21"/>
        <v>0</v>
      </c>
      <c r="F42" s="55">
        <f t="shared" si="21"/>
        <v>0</v>
      </c>
      <c r="G42" s="55">
        <f t="shared" si="21"/>
        <v>0</v>
      </c>
      <c r="H42" s="55">
        <f t="shared" si="21"/>
        <v>0</v>
      </c>
      <c r="I42" s="55">
        <f t="shared" si="21"/>
        <v>0</v>
      </c>
      <c r="J42" s="55">
        <f t="shared" si="21"/>
        <v>0</v>
      </c>
      <c r="K42" s="55">
        <f t="shared" si="21"/>
        <v>0</v>
      </c>
      <c r="L42" s="55">
        <f t="shared" si="21"/>
        <v>0</v>
      </c>
      <c r="M42" s="55">
        <f t="shared" si="21"/>
        <v>0</v>
      </c>
      <c r="N42" s="54">
        <f t="shared" si="21"/>
        <v>0</v>
      </c>
      <c r="O42" s="56">
        <f t="shared" si="1"/>
        <v>0</v>
      </c>
      <c r="P42" s="69" t="str">
        <f>IF(O42,O42/$O$25,"")</f>
        <v/>
      </c>
      <c r="Q42" s="56" t="str">
        <f t="shared" si="0"/>
        <v/>
      </c>
      <c r="R42" s="76">
        <f>SUM(R43:R47)</f>
        <v>2100</v>
      </c>
      <c r="S42" s="76">
        <f t="shared" si="18"/>
        <v>175</v>
      </c>
      <c r="T42" s="76">
        <f t="shared" si="4"/>
        <v>-2100</v>
      </c>
    </row>
    <row r="43" spans="1:21" x14ac:dyDescent="0.25">
      <c r="B43" s="9" t="s">
        <v>123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>
        <f t="shared" si="1"/>
        <v>0</v>
      </c>
      <c r="P43" s="59" t="str">
        <f t="shared" ref="P43:P46" si="22">IF(O43,O43/$O$42,"")</f>
        <v/>
      </c>
      <c r="Q43" s="24" t="str">
        <f t="shared" si="0"/>
        <v/>
      </c>
      <c r="S43" s="74">
        <f t="shared" si="18"/>
        <v>0</v>
      </c>
      <c r="T43" s="77">
        <f t="shared" si="4"/>
        <v>0</v>
      </c>
    </row>
    <row r="44" spans="1:21" x14ac:dyDescent="0.25">
      <c r="B44" s="10" t="s">
        <v>42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27">
        <f t="shared" si="1"/>
        <v>0</v>
      </c>
      <c r="P44" s="59" t="str">
        <f t="shared" si="22"/>
        <v/>
      </c>
      <c r="Q44" s="27" t="str">
        <f t="shared" si="0"/>
        <v/>
      </c>
      <c r="R44" s="72">
        <v>1000</v>
      </c>
      <c r="S44" s="74">
        <f t="shared" si="18"/>
        <v>83.333333333333329</v>
      </c>
      <c r="T44" s="77">
        <f t="shared" si="4"/>
        <v>-1000</v>
      </c>
    </row>
    <row r="45" spans="1:21" x14ac:dyDescent="0.25">
      <c r="B45" s="10" t="s">
        <v>100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27">
        <f t="shared" si="1"/>
        <v>0</v>
      </c>
      <c r="P45" s="59" t="str">
        <f t="shared" si="22"/>
        <v/>
      </c>
      <c r="Q45" s="27" t="str">
        <f t="shared" si="0"/>
        <v/>
      </c>
      <c r="R45" s="72">
        <v>500</v>
      </c>
      <c r="S45" s="74">
        <f t="shared" si="18"/>
        <v>41.666666666666664</v>
      </c>
      <c r="T45" s="77">
        <f t="shared" si="4"/>
        <v>-500</v>
      </c>
    </row>
    <row r="46" spans="1:21" x14ac:dyDescent="0.25">
      <c r="B46" s="10" t="s">
        <v>43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27">
        <f t="shared" si="1"/>
        <v>0</v>
      </c>
      <c r="P46" s="59" t="str">
        <f t="shared" si="22"/>
        <v/>
      </c>
      <c r="Q46" s="27" t="str">
        <f t="shared" si="0"/>
        <v/>
      </c>
      <c r="R46" s="72">
        <v>600</v>
      </c>
      <c r="S46" s="74">
        <f t="shared" si="18"/>
        <v>50</v>
      </c>
      <c r="T46" s="77">
        <f t="shared" si="4"/>
        <v>-600</v>
      </c>
    </row>
    <row r="47" spans="1:21" x14ac:dyDescent="0.25">
      <c r="B47" s="10" t="s">
        <v>44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5"/>
      <c r="O47" s="27">
        <f t="shared" si="1"/>
        <v>0</v>
      </c>
      <c r="P47" s="59" t="str">
        <f>IF(O47,O47/$O$42,"")</f>
        <v/>
      </c>
      <c r="Q47" s="27" t="str">
        <f t="shared" si="0"/>
        <v/>
      </c>
      <c r="S47" s="74">
        <f t="shared" si="18"/>
        <v>0</v>
      </c>
      <c r="T47" s="77">
        <f t="shared" si="4"/>
        <v>0</v>
      </c>
    </row>
    <row r="48" spans="1:21" x14ac:dyDescent="0.25">
      <c r="B48" s="9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2"/>
      <c r="O48" s="24"/>
      <c r="P48" s="58"/>
      <c r="Q48" s="24" t="str">
        <f t="shared" si="0"/>
        <v/>
      </c>
      <c r="S48" s="74">
        <f t="shared" si="18"/>
        <v>0</v>
      </c>
      <c r="T48" s="77">
        <f t="shared" si="4"/>
        <v>0</v>
      </c>
    </row>
    <row r="49" spans="1:20" x14ac:dyDescent="0.25">
      <c r="A49" s="3" t="s">
        <v>45</v>
      </c>
      <c r="B49" s="15" t="s">
        <v>46</v>
      </c>
      <c r="C49" s="54">
        <f>SUM(C50:C54)</f>
        <v>0</v>
      </c>
      <c r="D49" s="55">
        <f t="shared" ref="D49:N49" si="23">SUM(D50:D54)</f>
        <v>0</v>
      </c>
      <c r="E49" s="55">
        <f t="shared" si="23"/>
        <v>0</v>
      </c>
      <c r="F49" s="55">
        <f t="shared" si="23"/>
        <v>0</v>
      </c>
      <c r="G49" s="55">
        <f t="shared" si="23"/>
        <v>0</v>
      </c>
      <c r="H49" s="55">
        <f t="shared" si="23"/>
        <v>0</v>
      </c>
      <c r="I49" s="55">
        <f t="shared" si="23"/>
        <v>0</v>
      </c>
      <c r="J49" s="55">
        <f t="shared" si="23"/>
        <v>0</v>
      </c>
      <c r="K49" s="55">
        <f t="shared" si="23"/>
        <v>0</v>
      </c>
      <c r="L49" s="55">
        <f t="shared" si="23"/>
        <v>0</v>
      </c>
      <c r="M49" s="55">
        <f t="shared" si="23"/>
        <v>0</v>
      </c>
      <c r="N49" s="54">
        <f t="shared" si="23"/>
        <v>0</v>
      </c>
      <c r="O49" s="56">
        <f t="shared" si="1"/>
        <v>0</v>
      </c>
      <c r="P49" s="69" t="str">
        <f>IF(O49,O49/$O$25,"")</f>
        <v/>
      </c>
      <c r="Q49" s="56" t="str">
        <f t="shared" si="0"/>
        <v/>
      </c>
      <c r="R49" s="76">
        <f t="shared" ref="R49" si="24">SUM(R50:R54)</f>
        <v>900</v>
      </c>
      <c r="S49" s="76">
        <f t="shared" si="18"/>
        <v>75</v>
      </c>
      <c r="T49" s="76">
        <f t="shared" si="4"/>
        <v>-900</v>
      </c>
    </row>
    <row r="50" spans="1:20" x14ac:dyDescent="0.25">
      <c r="B50" s="9" t="s">
        <v>47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2"/>
      <c r="O50" s="24">
        <f t="shared" si="1"/>
        <v>0</v>
      </c>
      <c r="P50" s="59" t="str">
        <f t="shared" ref="P50:P53" si="25">IF(O50,O50/$O$49,"")</f>
        <v/>
      </c>
      <c r="Q50" s="24" t="str">
        <f t="shared" si="0"/>
        <v/>
      </c>
      <c r="R50" s="72">
        <v>100</v>
      </c>
      <c r="S50" s="74">
        <f t="shared" si="18"/>
        <v>8.3333333333333339</v>
      </c>
      <c r="T50" s="77">
        <f t="shared" si="4"/>
        <v>-100</v>
      </c>
    </row>
    <row r="51" spans="1:20" x14ac:dyDescent="0.25">
      <c r="B51" s="10" t="s">
        <v>48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5"/>
      <c r="O51" s="27">
        <f t="shared" si="1"/>
        <v>0</v>
      </c>
      <c r="P51" s="59" t="str">
        <f t="shared" si="25"/>
        <v/>
      </c>
      <c r="Q51" s="27" t="str">
        <f t="shared" si="0"/>
        <v/>
      </c>
      <c r="R51" s="72">
        <v>800</v>
      </c>
      <c r="S51" s="74">
        <f t="shared" si="18"/>
        <v>66.666666666666671</v>
      </c>
      <c r="T51" s="77">
        <f t="shared" si="4"/>
        <v>-800</v>
      </c>
    </row>
    <row r="52" spans="1:20" x14ac:dyDescent="0.25">
      <c r="B52" s="10" t="s">
        <v>94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5"/>
      <c r="O52" s="27">
        <f t="shared" si="1"/>
        <v>0</v>
      </c>
      <c r="P52" s="59"/>
      <c r="Q52" s="27"/>
      <c r="R52" s="72">
        <v>0</v>
      </c>
      <c r="S52" s="74">
        <f t="shared" si="18"/>
        <v>0</v>
      </c>
      <c r="T52" s="77">
        <f t="shared" si="4"/>
        <v>0</v>
      </c>
    </row>
    <row r="53" spans="1:20" x14ac:dyDescent="0.25">
      <c r="B53" s="10" t="s">
        <v>49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5"/>
      <c r="O53" s="27">
        <f t="shared" si="1"/>
        <v>0</v>
      </c>
      <c r="P53" s="59" t="str">
        <f t="shared" si="25"/>
        <v/>
      </c>
      <c r="Q53" s="27" t="str">
        <f t="shared" si="0"/>
        <v/>
      </c>
      <c r="R53" s="72">
        <v>0</v>
      </c>
      <c r="S53" s="74">
        <f t="shared" si="18"/>
        <v>0</v>
      </c>
      <c r="T53" s="77">
        <f t="shared" si="4"/>
        <v>0</v>
      </c>
    </row>
    <row r="54" spans="1:20" x14ac:dyDescent="0.25">
      <c r="B54" s="10" t="s">
        <v>50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5"/>
      <c r="O54" s="27">
        <f t="shared" si="1"/>
        <v>0</v>
      </c>
      <c r="P54" s="59" t="str">
        <f>IF(O54,O54/$O$49,"")</f>
        <v/>
      </c>
      <c r="Q54" s="27" t="str">
        <f t="shared" si="0"/>
        <v/>
      </c>
      <c r="R54" s="72">
        <v>0</v>
      </c>
      <c r="S54" s="74">
        <f t="shared" si="18"/>
        <v>0</v>
      </c>
      <c r="T54" s="77">
        <f t="shared" si="4"/>
        <v>0</v>
      </c>
    </row>
    <row r="55" spans="1:20" x14ac:dyDescent="0.25">
      <c r="B55" s="9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2"/>
      <c r="O55" s="24"/>
      <c r="P55" s="58"/>
      <c r="Q55" s="24" t="str">
        <f t="shared" si="0"/>
        <v/>
      </c>
      <c r="S55" s="74">
        <f t="shared" si="18"/>
        <v>0</v>
      </c>
      <c r="T55" s="77">
        <f t="shared" si="4"/>
        <v>0</v>
      </c>
    </row>
    <row r="56" spans="1:20" x14ac:dyDescent="0.25">
      <c r="A56" s="78" t="s">
        <v>107</v>
      </c>
      <c r="B56" s="15" t="s">
        <v>108</v>
      </c>
      <c r="C56" s="54">
        <f>SUM(C57:C70)</f>
        <v>0</v>
      </c>
      <c r="D56" s="55">
        <f t="shared" ref="D56:N56" si="26">SUM(D57:D70)</f>
        <v>0</v>
      </c>
      <c r="E56" s="55">
        <f t="shared" si="26"/>
        <v>0</v>
      </c>
      <c r="F56" s="55">
        <f t="shared" si="26"/>
        <v>0</v>
      </c>
      <c r="G56" s="55">
        <f t="shared" si="26"/>
        <v>0</v>
      </c>
      <c r="H56" s="55">
        <f t="shared" si="26"/>
        <v>0</v>
      </c>
      <c r="I56" s="55">
        <f t="shared" si="26"/>
        <v>0</v>
      </c>
      <c r="J56" s="55">
        <f t="shared" si="26"/>
        <v>0</v>
      </c>
      <c r="K56" s="55">
        <f t="shared" si="26"/>
        <v>0</v>
      </c>
      <c r="L56" s="55">
        <f t="shared" si="26"/>
        <v>0</v>
      </c>
      <c r="M56" s="55">
        <f t="shared" si="26"/>
        <v>0</v>
      </c>
      <c r="N56" s="54">
        <f t="shared" si="26"/>
        <v>0</v>
      </c>
      <c r="O56" s="56">
        <f t="shared" si="1"/>
        <v>0</v>
      </c>
      <c r="P56" s="69" t="str">
        <f>IF(O56,O56/$O$25,"")</f>
        <v/>
      </c>
      <c r="Q56" s="56" t="str">
        <f t="shared" si="0"/>
        <v/>
      </c>
      <c r="R56" s="76">
        <f t="shared" ref="R56" si="27">SUM(R57:R70)</f>
        <v>3820</v>
      </c>
      <c r="S56" s="76">
        <f t="shared" si="18"/>
        <v>318.33333333333331</v>
      </c>
      <c r="T56" s="76">
        <f t="shared" si="4"/>
        <v>-3820</v>
      </c>
    </row>
    <row r="57" spans="1:20" x14ac:dyDescent="0.25">
      <c r="B57" s="9" t="s">
        <v>54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2"/>
      <c r="O57" s="24">
        <f t="shared" si="1"/>
        <v>0</v>
      </c>
      <c r="P57" s="59" t="str">
        <f t="shared" ref="P57:P69" si="28">IF(O57,O57/$O$56,"")</f>
        <v/>
      </c>
      <c r="Q57" s="24" t="str">
        <f t="shared" si="0"/>
        <v/>
      </c>
      <c r="R57" s="72">
        <v>1500</v>
      </c>
      <c r="S57" s="74">
        <f t="shared" si="18"/>
        <v>125</v>
      </c>
      <c r="T57" s="77">
        <f t="shared" si="4"/>
        <v>-1500</v>
      </c>
    </row>
    <row r="58" spans="1:20" x14ac:dyDescent="0.25">
      <c r="B58" s="10" t="s">
        <v>55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5"/>
      <c r="O58" s="27">
        <f t="shared" si="1"/>
        <v>0</v>
      </c>
      <c r="P58" s="59" t="str">
        <f t="shared" si="28"/>
        <v/>
      </c>
      <c r="Q58" s="27" t="str">
        <f t="shared" si="0"/>
        <v/>
      </c>
      <c r="R58" s="72">
        <v>250</v>
      </c>
      <c r="S58" s="74">
        <f t="shared" si="18"/>
        <v>20.833333333333332</v>
      </c>
      <c r="T58" s="77">
        <f t="shared" si="4"/>
        <v>-250</v>
      </c>
    </row>
    <row r="59" spans="1:20" x14ac:dyDescent="0.25">
      <c r="B59" s="10" t="s">
        <v>51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5"/>
      <c r="O59" s="27">
        <f t="shared" si="1"/>
        <v>0</v>
      </c>
      <c r="P59" s="59" t="str">
        <f t="shared" si="28"/>
        <v/>
      </c>
      <c r="Q59" s="27" t="str">
        <f t="shared" si="0"/>
        <v/>
      </c>
      <c r="R59" s="72">
        <v>400</v>
      </c>
      <c r="S59" s="74">
        <f t="shared" si="18"/>
        <v>33.333333333333336</v>
      </c>
      <c r="T59" s="77">
        <f t="shared" si="4"/>
        <v>-400</v>
      </c>
    </row>
    <row r="60" spans="1:20" x14ac:dyDescent="0.25">
      <c r="B60" s="10" t="s">
        <v>52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27">
        <f t="shared" si="1"/>
        <v>0</v>
      </c>
      <c r="P60" s="59" t="str">
        <f t="shared" si="28"/>
        <v/>
      </c>
      <c r="Q60" s="27" t="str">
        <f t="shared" si="0"/>
        <v/>
      </c>
      <c r="S60" s="74">
        <f t="shared" si="18"/>
        <v>0</v>
      </c>
      <c r="T60" s="77">
        <f t="shared" si="4"/>
        <v>0</v>
      </c>
    </row>
    <row r="61" spans="1:20" x14ac:dyDescent="0.25">
      <c r="B61" s="10" t="s">
        <v>53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5"/>
      <c r="O61" s="27">
        <f t="shared" si="1"/>
        <v>0</v>
      </c>
      <c r="P61" s="59" t="str">
        <f t="shared" si="28"/>
        <v/>
      </c>
      <c r="Q61" s="27" t="str">
        <f t="shared" si="0"/>
        <v/>
      </c>
      <c r="S61" s="74">
        <f t="shared" si="18"/>
        <v>0</v>
      </c>
      <c r="T61" s="77">
        <f t="shared" si="4"/>
        <v>0</v>
      </c>
    </row>
    <row r="62" spans="1:20" x14ac:dyDescent="0.25">
      <c r="B62" s="10" t="s">
        <v>56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5"/>
      <c r="O62" s="27">
        <f t="shared" si="1"/>
        <v>0</v>
      </c>
      <c r="P62" s="59" t="str">
        <f t="shared" si="28"/>
        <v/>
      </c>
      <c r="Q62" s="27" t="str">
        <f t="shared" si="0"/>
        <v/>
      </c>
      <c r="R62" s="72">
        <v>500</v>
      </c>
      <c r="S62" s="74">
        <f t="shared" si="18"/>
        <v>41.666666666666664</v>
      </c>
      <c r="T62" s="77">
        <f t="shared" si="4"/>
        <v>-500</v>
      </c>
    </row>
    <row r="63" spans="1:20" x14ac:dyDescent="0.25">
      <c r="B63" s="10" t="s">
        <v>57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5"/>
      <c r="O63" s="27">
        <f t="shared" si="1"/>
        <v>0</v>
      </c>
      <c r="P63" s="59" t="str">
        <f t="shared" si="28"/>
        <v/>
      </c>
      <c r="Q63" s="27" t="str">
        <f t="shared" si="0"/>
        <v/>
      </c>
      <c r="S63" s="74">
        <f t="shared" si="18"/>
        <v>0</v>
      </c>
      <c r="T63" s="77">
        <f t="shared" si="4"/>
        <v>0</v>
      </c>
    </row>
    <row r="64" spans="1:20" x14ac:dyDescent="0.25">
      <c r="B64" s="10" t="s">
        <v>58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5"/>
      <c r="O64" s="27">
        <f t="shared" si="1"/>
        <v>0</v>
      </c>
      <c r="P64" s="59" t="str">
        <f t="shared" si="28"/>
        <v/>
      </c>
      <c r="Q64" s="27" t="str">
        <f t="shared" si="0"/>
        <v/>
      </c>
      <c r="S64" s="74">
        <f t="shared" si="18"/>
        <v>0</v>
      </c>
      <c r="T64" s="77">
        <f t="shared" si="4"/>
        <v>0</v>
      </c>
    </row>
    <row r="65" spans="1:20" x14ac:dyDescent="0.25">
      <c r="B65" s="10" t="s">
        <v>101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5"/>
      <c r="O65" s="27">
        <f t="shared" si="1"/>
        <v>0</v>
      </c>
      <c r="P65" s="59" t="str">
        <f t="shared" si="28"/>
        <v/>
      </c>
      <c r="Q65" s="27" t="str">
        <f t="shared" si="0"/>
        <v/>
      </c>
      <c r="R65" s="72">
        <v>40</v>
      </c>
      <c r="S65" s="74">
        <f t="shared" si="18"/>
        <v>3.3333333333333335</v>
      </c>
      <c r="T65" s="77">
        <f t="shared" si="4"/>
        <v>-40</v>
      </c>
    </row>
    <row r="66" spans="1:20" x14ac:dyDescent="0.25">
      <c r="B66" s="10" t="s">
        <v>118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5"/>
      <c r="O66" s="27">
        <f t="shared" si="1"/>
        <v>0</v>
      </c>
      <c r="P66" s="59"/>
      <c r="Q66" s="27"/>
      <c r="R66" s="72">
        <f>40*2*11</f>
        <v>880</v>
      </c>
      <c r="S66" s="74">
        <f t="shared" ref="S66:S67" si="29">R66/12</f>
        <v>73.333333333333329</v>
      </c>
      <c r="T66" s="77">
        <f t="shared" ref="T66:T67" si="30">O66-R66</f>
        <v>-880</v>
      </c>
    </row>
    <row r="67" spans="1:20" x14ac:dyDescent="0.25">
      <c r="B67" s="10" t="s">
        <v>102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5"/>
      <c r="O67" s="27">
        <f t="shared" si="1"/>
        <v>0</v>
      </c>
      <c r="P67" s="59" t="str">
        <f t="shared" si="28"/>
        <v/>
      </c>
      <c r="Q67" s="27" t="str">
        <f t="shared" si="0"/>
        <v/>
      </c>
      <c r="S67" s="74">
        <f t="shared" si="29"/>
        <v>0</v>
      </c>
      <c r="T67" s="77">
        <f t="shared" si="30"/>
        <v>0</v>
      </c>
    </row>
    <row r="68" spans="1:20" x14ac:dyDescent="0.25">
      <c r="B68" s="10" t="s">
        <v>60</v>
      </c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5"/>
      <c r="O68" s="27">
        <f t="shared" si="1"/>
        <v>0</v>
      </c>
      <c r="P68" s="59" t="str">
        <f t="shared" si="28"/>
        <v/>
      </c>
      <c r="Q68" s="27" t="str">
        <f t="shared" si="0"/>
        <v/>
      </c>
      <c r="R68" s="72">
        <v>250</v>
      </c>
      <c r="S68" s="74">
        <f t="shared" si="18"/>
        <v>20.833333333333332</v>
      </c>
      <c r="T68" s="77">
        <f t="shared" si="4"/>
        <v>-250</v>
      </c>
    </row>
    <row r="69" spans="1:20" x14ac:dyDescent="0.25">
      <c r="B69" s="10" t="s">
        <v>59</v>
      </c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5"/>
      <c r="O69" s="27">
        <f t="shared" si="1"/>
        <v>0</v>
      </c>
      <c r="P69" s="59" t="str">
        <f t="shared" si="28"/>
        <v/>
      </c>
      <c r="Q69" s="27" t="str">
        <f t="shared" si="0"/>
        <v/>
      </c>
      <c r="S69" s="74">
        <f t="shared" si="18"/>
        <v>0</v>
      </c>
      <c r="T69" s="77">
        <f t="shared" si="4"/>
        <v>0</v>
      </c>
    </row>
    <row r="70" spans="1:20" x14ac:dyDescent="0.25">
      <c r="B70" s="10" t="s">
        <v>30</v>
      </c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5"/>
      <c r="O70" s="27">
        <f t="shared" si="1"/>
        <v>0</v>
      </c>
      <c r="P70" s="59" t="str">
        <f>IF(O70,O70/$O$56,"")</f>
        <v/>
      </c>
      <c r="Q70" s="27" t="str">
        <f t="shared" si="0"/>
        <v/>
      </c>
      <c r="S70" s="74">
        <f t="shared" si="18"/>
        <v>0</v>
      </c>
      <c r="T70" s="77">
        <f t="shared" si="4"/>
        <v>0</v>
      </c>
    </row>
    <row r="71" spans="1:20" x14ac:dyDescent="0.25">
      <c r="A71" s="3"/>
      <c r="B71" s="9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  <c r="O71" s="24"/>
      <c r="P71" s="58"/>
      <c r="Q71" s="24" t="str">
        <f t="shared" si="0"/>
        <v/>
      </c>
      <c r="S71" s="74">
        <f t="shared" si="18"/>
        <v>0</v>
      </c>
      <c r="T71" s="77">
        <f t="shared" si="4"/>
        <v>0</v>
      </c>
    </row>
    <row r="72" spans="1:20" x14ac:dyDescent="0.25">
      <c r="A72" s="3" t="s">
        <v>68</v>
      </c>
      <c r="B72" s="15" t="s">
        <v>69</v>
      </c>
      <c r="C72" s="54">
        <f>SUM(C73:C79)</f>
        <v>0</v>
      </c>
      <c r="D72" s="55">
        <f t="shared" ref="D72:N72" si="31">SUM(D73:D79)</f>
        <v>0</v>
      </c>
      <c r="E72" s="55">
        <f t="shared" si="31"/>
        <v>0</v>
      </c>
      <c r="F72" s="55">
        <f t="shared" si="31"/>
        <v>0</v>
      </c>
      <c r="G72" s="55">
        <f t="shared" si="31"/>
        <v>0</v>
      </c>
      <c r="H72" s="55">
        <f t="shared" si="31"/>
        <v>0</v>
      </c>
      <c r="I72" s="55">
        <f t="shared" si="31"/>
        <v>0</v>
      </c>
      <c r="J72" s="55">
        <f t="shared" si="31"/>
        <v>0</v>
      </c>
      <c r="K72" s="55">
        <f t="shared" si="31"/>
        <v>0</v>
      </c>
      <c r="L72" s="55">
        <f t="shared" si="31"/>
        <v>0</v>
      </c>
      <c r="M72" s="55">
        <f t="shared" si="31"/>
        <v>0</v>
      </c>
      <c r="N72" s="54">
        <f t="shared" si="31"/>
        <v>0</v>
      </c>
      <c r="O72" s="56">
        <f t="shared" si="1"/>
        <v>0</v>
      </c>
      <c r="P72" s="69" t="str">
        <f>IF(O72,O72/$O$25,"")</f>
        <v/>
      </c>
      <c r="Q72" s="56" t="str">
        <f t="shared" si="0"/>
        <v/>
      </c>
      <c r="R72" s="76">
        <f t="shared" ref="R72" si="32">SUM(R73:R79)</f>
        <v>2065</v>
      </c>
      <c r="S72" s="76">
        <f t="shared" si="18"/>
        <v>172.08333333333334</v>
      </c>
      <c r="T72" s="76">
        <f t="shared" si="4"/>
        <v>-2065</v>
      </c>
    </row>
    <row r="73" spans="1:20" x14ac:dyDescent="0.25">
      <c r="A73" s="3"/>
      <c r="B73" s="9" t="s">
        <v>61</v>
      </c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2"/>
      <c r="O73" s="24">
        <f t="shared" si="1"/>
        <v>0</v>
      </c>
      <c r="P73" s="59" t="str">
        <f t="shared" ref="P73:P79" si="33">IF(O73,O73/$O$72,"")</f>
        <v/>
      </c>
      <c r="Q73" s="24" t="str">
        <f t="shared" si="0"/>
        <v/>
      </c>
      <c r="R73" s="72">
        <v>500</v>
      </c>
      <c r="S73" s="74">
        <f t="shared" si="18"/>
        <v>41.666666666666664</v>
      </c>
      <c r="T73" s="77">
        <f t="shared" ref="T73:T105" si="34">O73-R73</f>
        <v>-500</v>
      </c>
    </row>
    <row r="74" spans="1:20" x14ac:dyDescent="0.25">
      <c r="A74" s="3"/>
      <c r="B74" s="10" t="s">
        <v>109</v>
      </c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5"/>
      <c r="O74" s="27">
        <f t="shared" si="1"/>
        <v>0</v>
      </c>
      <c r="P74" s="59" t="str">
        <f t="shared" si="33"/>
        <v/>
      </c>
      <c r="Q74" s="27" t="str">
        <f t="shared" ref="Q74:Q105" si="35">IF(O74,O74/COUNTIF(C74:N74,"&gt;0"),"")</f>
        <v/>
      </c>
      <c r="R74" s="72">
        <v>1000</v>
      </c>
      <c r="S74" s="74">
        <f t="shared" si="18"/>
        <v>83.333333333333329</v>
      </c>
      <c r="T74" s="77">
        <f t="shared" si="34"/>
        <v>-1000</v>
      </c>
    </row>
    <row r="75" spans="1:20" x14ac:dyDescent="0.25">
      <c r="A75" s="3"/>
      <c r="B75" s="10" t="s">
        <v>62</v>
      </c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5"/>
      <c r="O75" s="27">
        <f t="shared" ref="O75:O105" si="36">SUM(C75:N75)</f>
        <v>0</v>
      </c>
      <c r="P75" s="59" t="str">
        <f t="shared" si="33"/>
        <v/>
      </c>
      <c r="Q75" s="27" t="str">
        <f t="shared" si="35"/>
        <v/>
      </c>
      <c r="R75" s="72">
        <v>50</v>
      </c>
      <c r="S75" s="74">
        <f t="shared" si="18"/>
        <v>4.166666666666667</v>
      </c>
      <c r="T75" s="77">
        <f t="shared" si="34"/>
        <v>-50</v>
      </c>
    </row>
    <row r="76" spans="1:20" x14ac:dyDescent="0.25">
      <c r="A76" s="3"/>
      <c r="B76" s="10" t="s">
        <v>63</v>
      </c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5"/>
      <c r="O76" s="27">
        <f t="shared" si="36"/>
        <v>0</v>
      </c>
      <c r="P76" s="59" t="str">
        <f t="shared" si="33"/>
        <v/>
      </c>
      <c r="Q76" s="27" t="str">
        <f t="shared" si="35"/>
        <v/>
      </c>
      <c r="R76" s="72">
        <v>0</v>
      </c>
      <c r="S76" s="74">
        <f t="shared" si="18"/>
        <v>0</v>
      </c>
      <c r="T76" s="77">
        <f t="shared" si="34"/>
        <v>0</v>
      </c>
    </row>
    <row r="77" spans="1:20" x14ac:dyDescent="0.25">
      <c r="A77" s="3"/>
      <c r="B77" s="10" t="s">
        <v>119</v>
      </c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5"/>
      <c r="O77" s="27">
        <f t="shared" si="36"/>
        <v>0</v>
      </c>
      <c r="P77" s="59" t="str">
        <f t="shared" si="33"/>
        <v/>
      </c>
      <c r="Q77" s="27" t="str">
        <f t="shared" si="35"/>
        <v/>
      </c>
      <c r="R77" s="72">
        <v>500</v>
      </c>
      <c r="S77" s="74">
        <f t="shared" si="18"/>
        <v>41.666666666666664</v>
      </c>
      <c r="T77" s="77">
        <f t="shared" si="34"/>
        <v>-500</v>
      </c>
    </row>
    <row r="78" spans="1:20" x14ac:dyDescent="0.25">
      <c r="A78" s="3"/>
      <c r="B78" s="10" t="s">
        <v>96</v>
      </c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5"/>
      <c r="O78" s="27">
        <f t="shared" si="36"/>
        <v>0</v>
      </c>
      <c r="P78" s="59" t="str">
        <f t="shared" si="33"/>
        <v/>
      </c>
      <c r="Q78" s="27" t="str">
        <f t="shared" si="35"/>
        <v/>
      </c>
      <c r="R78" s="72">
        <v>15</v>
      </c>
      <c r="S78" s="74">
        <f t="shared" si="18"/>
        <v>1.25</v>
      </c>
      <c r="T78" s="77">
        <f t="shared" si="34"/>
        <v>-15</v>
      </c>
    </row>
    <row r="79" spans="1:20" x14ac:dyDescent="0.25">
      <c r="A79" s="3"/>
      <c r="B79" s="10" t="s">
        <v>103</v>
      </c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5"/>
      <c r="O79" s="27">
        <f t="shared" si="36"/>
        <v>0</v>
      </c>
      <c r="P79" s="59" t="str">
        <f t="shared" si="33"/>
        <v/>
      </c>
      <c r="Q79" s="27" t="str">
        <f t="shared" si="35"/>
        <v/>
      </c>
      <c r="R79" s="72">
        <v>0</v>
      </c>
      <c r="S79" s="74">
        <f t="shared" si="18"/>
        <v>0</v>
      </c>
      <c r="T79" s="77">
        <f t="shared" si="34"/>
        <v>0</v>
      </c>
    </row>
    <row r="80" spans="1:20" x14ac:dyDescent="0.25">
      <c r="A80" s="3"/>
      <c r="B80" s="9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2"/>
      <c r="O80" s="24"/>
      <c r="P80" s="58"/>
      <c r="Q80" s="24" t="str">
        <f t="shared" si="35"/>
        <v/>
      </c>
      <c r="S80" s="74">
        <f t="shared" si="18"/>
        <v>0</v>
      </c>
      <c r="T80" s="77">
        <f t="shared" si="34"/>
        <v>0</v>
      </c>
    </row>
    <row r="81" spans="1:20" x14ac:dyDescent="0.25">
      <c r="A81" s="3" t="s">
        <v>64</v>
      </c>
      <c r="B81" s="15" t="s">
        <v>65</v>
      </c>
      <c r="C81" s="54">
        <f>SUM(C82:C86)</f>
        <v>0</v>
      </c>
      <c r="D81" s="55">
        <f t="shared" ref="D81:N81" si="37">SUM(D82:D86)</f>
        <v>0</v>
      </c>
      <c r="E81" s="55">
        <f t="shared" si="37"/>
        <v>0</v>
      </c>
      <c r="F81" s="55">
        <f t="shared" si="37"/>
        <v>0</v>
      </c>
      <c r="G81" s="55">
        <f t="shared" si="37"/>
        <v>0</v>
      </c>
      <c r="H81" s="55">
        <f t="shared" si="37"/>
        <v>0</v>
      </c>
      <c r="I81" s="55">
        <f t="shared" si="37"/>
        <v>0</v>
      </c>
      <c r="J81" s="55">
        <f t="shared" si="37"/>
        <v>0</v>
      </c>
      <c r="K81" s="55">
        <f t="shared" si="37"/>
        <v>0</v>
      </c>
      <c r="L81" s="55">
        <f t="shared" si="37"/>
        <v>0</v>
      </c>
      <c r="M81" s="55">
        <f t="shared" si="37"/>
        <v>0</v>
      </c>
      <c r="N81" s="54">
        <f t="shared" si="37"/>
        <v>0</v>
      </c>
      <c r="O81" s="56">
        <f t="shared" si="36"/>
        <v>0</v>
      </c>
      <c r="P81" s="69" t="str">
        <f>IF(O81,O81/$O$25,"")</f>
        <v/>
      </c>
      <c r="Q81" s="56" t="str">
        <f t="shared" si="35"/>
        <v/>
      </c>
      <c r="R81" s="76">
        <f t="shared" ref="R81" si="38">SUM(R82:R86)</f>
        <v>7050</v>
      </c>
      <c r="S81" s="76">
        <f t="shared" si="18"/>
        <v>587.5</v>
      </c>
      <c r="T81" s="76">
        <f t="shared" si="34"/>
        <v>-7050</v>
      </c>
    </row>
    <row r="82" spans="1:20" x14ac:dyDescent="0.25">
      <c r="A82" s="3"/>
      <c r="B82" s="9" t="s">
        <v>66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2"/>
      <c r="O82" s="24">
        <f t="shared" si="36"/>
        <v>0</v>
      </c>
      <c r="P82" s="59" t="str">
        <f t="shared" ref="P82:P85" si="39">IF(O82,O82/$O$81,"")</f>
        <v/>
      </c>
      <c r="Q82" s="24" t="str">
        <f t="shared" si="35"/>
        <v/>
      </c>
      <c r="R82" s="72">
        <v>3500</v>
      </c>
      <c r="S82" s="74">
        <f t="shared" si="18"/>
        <v>291.66666666666669</v>
      </c>
      <c r="T82" s="77">
        <f t="shared" si="34"/>
        <v>-3500</v>
      </c>
    </row>
    <row r="83" spans="1:20" x14ac:dyDescent="0.25">
      <c r="A83" s="3"/>
      <c r="B83" s="10" t="s">
        <v>120</v>
      </c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5"/>
      <c r="O83" s="27">
        <f t="shared" si="36"/>
        <v>0</v>
      </c>
      <c r="P83" s="59" t="str">
        <f t="shared" si="39"/>
        <v/>
      </c>
      <c r="Q83" s="27" t="str">
        <f t="shared" si="35"/>
        <v/>
      </c>
      <c r="R83" s="72">
        <v>500</v>
      </c>
      <c r="S83" s="74">
        <f t="shared" si="18"/>
        <v>41.666666666666664</v>
      </c>
      <c r="T83" s="77">
        <f t="shared" si="34"/>
        <v>-500</v>
      </c>
    </row>
    <row r="84" spans="1:20" x14ac:dyDescent="0.25">
      <c r="A84" s="3"/>
      <c r="B84" s="10" t="s">
        <v>106</v>
      </c>
      <c r="C84" s="25"/>
      <c r="D84" s="26"/>
      <c r="E84" s="26"/>
      <c r="F84" s="26"/>
      <c r="G84" s="26"/>
      <c r="H84" s="26"/>
      <c r="J84" s="26"/>
      <c r="K84" s="26"/>
      <c r="L84" s="26"/>
      <c r="M84" s="26"/>
      <c r="N84" s="25"/>
      <c r="O84" s="27">
        <f t="shared" si="36"/>
        <v>0</v>
      </c>
      <c r="P84" s="59" t="str">
        <f t="shared" si="39"/>
        <v/>
      </c>
      <c r="Q84" s="27" t="str">
        <f t="shared" si="35"/>
        <v/>
      </c>
      <c r="R84" s="72">
        <v>50</v>
      </c>
      <c r="S84" s="74">
        <f t="shared" si="18"/>
        <v>4.166666666666667</v>
      </c>
      <c r="T84" s="77">
        <f t="shared" si="34"/>
        <v>-50</v>
      </c>
    </row>
    <row r="85" spans="1:20" x14ac:dyDescent="0.25">
      <c r="A85" s="3"/>
      <c r="B85" s="10" t="s">
        <v>67</v>
      </c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5"/>
      <c r="O85" s="27">
        <f t="shared" si="36"/>
        <v>0</v>
      </c>
      <c r="P85" s="59" t="str">
        <f t="shared" si="39"/>
        <v/>
      </c>
      <c r="Q85" s="27" t="str">
        <f t="shared" si="35"/>
        <v/>
      </c>
      <c r="R85" s="72">
        <v>3000</v>
      </c>
      <c r="S85" s="74">
        <f t="shared" si="18"/>
        <v>250</v>
      </c>
      <c r="T85" s="77">
        <f t="shared" si="34"/>
        <v>-3000</v>
      </c>
    </row>
    <row r="86" spans="1:20" x14ac:dyDescent="0.25">
      <c r="A86" s="3"/>
      <c r="B86" s="10" t="s">
        <v>44</v>
      </c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5"/>
      <c r="O86" s="27">
        <f t="shared" si="36"/>
        <v>0</v>
      </c>
      <c r="P86" s="59" t="str">
        <f>IF(O86,O86/$O$81,"")</f>
        <v/>
      </c>
      <c r="Q86" s="27" t="str">
        <f t="shared" si="35"/>
        <v/>
      </c>
      <c r="S86" s="74">
        <f t="shared" si="18"/>
        <v>0</v>
      </c>
      <c r="T86" s="77">
        <f t="shared" si="34"/>
        <v>0</v>
      </c>
    </row>
    <row r="87" spans="1:20" x14ac:dyDescent="0.25">
      <c r="B87" s="9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4"/>
      <c r="P87" s="58"/>
      <c r="Q87" s="24" t="str">
        <f t="shared" si="35"/>
        <v/>
      </c>
      <c r="S87" s="74">
        <f t="shared" si="18"/>
        <v>0</v>
      </c>
      <c r="T87" s="77">
        <f t="shared" si="34"/>
        <v>0</v>
      </c>
    </row>
    <row r="88" spans="1:20" x14ac:dyDescent="0.25">
      <c r="A88" s="3" t="s">
        <v>122</v>
      </c>
      <c r="B88" s="15" t="s">
        <v>121</v>
      </c>
      <c r="C88" s="55">
        <f t="shared" ref="C88:N88" si="40">SUM(C89:C94)</f>
        <v>0</v>
      </c>
      <c r="D88" s="55">
        <f t="shared" si="40"/>
        <v>0</v>
      </c>
      <c r="E88" s="55">
        <f t="shared" si="40"/>
        <v>0</v>
      </c>
      <c r="F88" s="55">
        <f t="shared" si="40"/>
        <v>0</v>
      </c>
      <c r="G88" s="55">
        <f t="shared" si="40"/>
        <v>0</v>
      </c>
      <c r="H88" s="55">
        <f t="shared" si="40"/>
        <v>0</v>
      </c>
      <c r="I88" s="55">
        <f t="shared" si="40"/>
        <v>0</v>
      </c>
      <c r="J88" s="55">
        <f t="shared" si="40"/>
        <v>0</v>
      </c>
      <c r="K88" s="55">
        <f t="shared" si="40"/>
        <v>0</v>
      </c>
      <c r="L88" s="55">
        <f t="shared" si="40"/>
        <v>0</v>
      </c>
      <c r="M88" s="55">
        <f t="shared" si="40"/>
        <v>0</v>
      </c>
      <c r="N88" s="55">
        <f t="shared" si="40"/>
        <v>0</v>
      </c>
      <c r="O88" s="56">
        <f t="shared" ref="O88:O94" si="41">SUM(C88:N88)</f>
        <v>0</v>
      </c>
      <c r="P88" s="69" t="str">
        <f>IF(O88,O88/$O$25,"")</f>
        <v/>
      </c>
      <c r="Q88" s="56" t="str">
        <f t="shared" ref="Q88:Q94" si="42">IF(O88,O88/COUNTIF(C88:N88,"&gt;0"),"")</f>
        <v/>
      </c>
      <c r="R88" s="76">
        <f>SUM(R89:R94)</f>
        <v>0</v>
      </c>
      <c r="S88" s="76">
        <f t="shared" ref="S88:S94" si="43">R88/12</f>
        <v>0</v>
      </c>
      <c r="T88" s="76">
        <f t="shared" ref="T88:T94" si="44">O88-R88</f>
        <v>0</v>
      </c>
    </row>
    <row r="89" spans="1:20" x14ac:dyDescent="0.25">
      <c r="B89" s="9" t="s">
        <v>123</v>
      </c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2"/>
      <c r="O89" s="24">
        <f t="shared" si="41"/>
        <v>0</v>
      </c>
      <c r="P89" s="58" t="str">
        <f>IF(O89,O89/$O$96,"")</f>
        <v/>
      </c>
      <c r="Q89" s="24" t="str">
        <f t="shared" si="42"/>
        <v/>
      </c>
      <c r="S89" s="74">
        <f t="shared" si="43"/>
        <v>0</v>
      </c>
      <c r="T89" s="77">
        <f t="shared" si="44"/>
        <v>0</v>
      </c>
    </row>
    <row r="90" spans="1:20" x14ac:dyDescent="0.25">
      <c r="A90" s="3"/>
      <c r="B90" s="10" t="s">
        <v>42</v>
      </c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5"/>
      <c r="O90" s="27">
        <f t="shared" si="41"/>
        <v>0</v>
      </c>
      <c r="P90" s="59" t="str">
        <f>IF(O90,O90/$O$96,"")</f>
        <v/>
      </c>
      <c r="Q90" s="27" t="str">
        <f t="shared" si="42"/>
        <v/>
      </c>
      <c r="S90" s="74">
        <f t="shared" si="43"/>
        <v>0</v>
      </c>
      <c r="T90" s="77">
        <f t="shared" si="44"/>
        <v>0</v>
      </c>
    </row>
    <row r="91" spans="1:20" x14ac:dyDescent="0.25">
      <c r="A91" s="3"/>
      <c r="B91" s="10" t="s">
        <v>100</v>
      </c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5"/>
      <c r="O91" s="27">
        <f t="shared" si="41"/>
        <v>0</v>
      </c>
      <c r="P91" s="59"/>
      <c r="Q91" s="27"/>
      <c r="S91" s="74">
        <f t="shared" ref="S91:S93" si="45">R91/12</f>
        <v>0</v>
      </c>
      <c r="T91" s="77">
        <f t="shared" ref="T91:T93" si="46">O91-R91</f>
        <v>0</v>
      </c>
    </row>
    <row r="92" spans="1:20" x14ac:dyDescent="0.25">
      <c r="A92" s="3"/>
      <c r="B92" s="10" t="s">
        <v>43</v>
      </c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5"/>
      <c r="O92" s="27">
        <f t="shared" si="41"/>
        <v>0</v>
      </c>
      <c r="P92" s="59"/>
      <c r="Q92" s="27"/>
      <c r="S92" s="74">
        <f t="shared" si="45"/>
        <v>0</v>
      </c>
      <c r="T92" s="77">
        <f t="shared" si="46"/>
        <v>0</v>
      </c>
    </row>
    <row r="93" spans="1:20" x14ac:dyDescent="0.25">
      <c r="A93" s="3"/>
      <c r="B93" s="10" t="s">
        <v>124</v>
      </c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5"/>
      <c r="O93" s="27">
        <f t="shared" si="41"/>
        <v>0</v>
      </c>
      <c r="P93" s="59"/>
      <c r="Q93" s="27"/>
      <c r="S93" s="74">
        <f t="shared" si="45"/>
        <v>0</v>
      </c>
      <c r="T93" s="77">
        <f t="shared" si="46"/>
        <v>0</v>
      </c>
    </row>
    <row r="94" spans="1:20" x14ac:dyDescent="0.25">
      <c r="A94" s="3"/>
      <c r="B94" s="10" t="s">
        <v>44</v>
      </c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5"/>
      <c r="O94" s="27">
        <f t="shared" si="41"/>
        <v>0</v>
      </c>
      <c r="P94" s="59"/>
      <c r="Q94" s="27" t="str">
        <f t="shared" si="42"/>
        <v/>
      </c>
      <c r="S94" s="74">
        <f t="shared" si="43"/>
        <v>0</v>
      </c>
      <c r="T94" s="77">
        <f t="shared" si="44"/>
        <v>0</v>
      </c>
    </row>
    <row r="95" spans="1:20" x14ac:dyDescent="0.25">
      <c r="B95" s="9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2"/>
      <c r="O95" s="24"/>
      <c r="P95" s="58"/>
      <c r="Q95" s="24"/>
      <c r="S95" s="74"/>
      <c r="T95" s="77"/>
    </row>
    <row r="96" spans="1:20" x14ac:dyDescent="0.25">
      <c r="A96" s="3" t="s">
        <v>70</v>
      </c>
      <c r="B96" s="15" t="s">
        <v>71</v>
      </c>
      <c r="C96" s="55">
        <f t="shared" ref="C96:I96" si="47">SUM(C97:C99)</f>
        <v>0</v>
      </c>
      <c r="D96" s="55">
        <f t="shared" si="47"/>
        <v>0</v>
      </c>
      <c r="E96" s="55">
        <f t="shared" si="47"/>
        <v>0</v>
      </c>
      <c r="F96" s="55">
        <f t="shared" si="47"/>
        <v>0</v>
      </c>
      <c r="G96" s="55">
        <f t="shared" si="47"/>
        <v>0</v>
      </c>
      <c r="H96" s="55">
        <f t="shared" si="47"/>
        <v>0</v>
      </c>
      <c r="I96" s="55">
        <f t="shared" si="47"/>
        <v>0</v>
      </c>
      <c r="J96" s="55">
        <f>SUM(J97:J99)</f>
        <v>0</v>
      </c>
      <c r="K96" s="55">
        <f t="shared" ref="K96:N96" si="48">SUM(K97:K99)</f>
        <v>0</v>
      </c>
      <c r="L96" s="55">
        <f t="shared" si="48"/>
        <v>0</v>
      </c>
      <c r="M96" s="55">
        <f t="shared" si="48"/>
        <v>0</v>
      </c>
      <c r="N96" s="55">
        <f t="shared" si="48"/>
        <v>0</v>
      </c>
      <c r="O96" s="56">
        <f t="shared" si="36"/>
        <v>0</v>
      </c>
      <c r="P96" s="69" t="str">
        <f>IF(O96,O96/$O$25,"")</f>
        <v/>
      </c>
      <c r="Q96" s="56" t="str">
        <f t="shared" si="35"/>
        <v/>
      </c>
      <c r="R96" s="76">
        <f>SUM(R97:R99)</f>
        <v>70</v>
      </c>
      <c r="S96" s="76">
        <f t="shared" si="18"/>
        <v>5.833333333333333</v>
      </c>
      <c r="T96" s="76">
        <f t="shared" si="34"/>
        <v>-70</v>
      </c>
    </row>
    <row r="97" spans="1:20" x14ac:dyDescent="0.25">
      <c r="B97" s="9" t="s">
        <v>72</v>
      </c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2"/>
      <c r="O97" s="24">
        <f t="shared" si="36"/>
        <v>0</v>
      </c>
      <c r="P97" s="58" t="str">
        <f>IF(O97,O97/$O$96,"")</f>
        <v/>
      </c>
      <c r="Q97" s="24" t="str">
        <f t="shared" si="35"/>
        <v/>
      </c>
      <c r="R97" s="72">
        <v>70</v>
      </c>
      <c r="S97" s="74">
        <f t="shared" si="18"/>
        <v>5.833333333333333</v>
      </c>
      <c r="T97" s="77">
        <f t="shared" si="34"/>
        <v>-70</v>
      </c>
    </row>
    <row r="98" spans="1:20" x14ac:dyDescent="0.25">
      <c r="A98" s="3"/>
      <c r="B98" s="10" t="s">
        <v>73</v>
      </c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5"/>
      <c r="O98" s="27">
        <f t="shared" si="36"/>
        <v>0</v>
      </c>
      <c r="P98" s="59" t="str">
        <f>IF(O98,O98/$O$96,"")</f>
        <v/>
      </c>
      <c r="Q98" s="27" t="str">
        <f t="shared" si="35"/>
        <v/>
      </c>
      <c r="S98" s="74">
        <f t="shared" si="18"/>
        <v>0</v>
      </c>
      <c r="T98" s="77">
        <f t="shared" si="34"/>
        <v>0</v>
      </c>
    </row>
    <row r="99" spans="1:20" x14ac:dyDescent="0.25">
      <c r="A99" s="3"/>
      <c r="B99" s="10" t="s">
        <v>105</v>
      </c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5"/>
      <c r="O99" s="27">
        <f t="shared" si="36"/>
        <v>0</v>
      </c>
      <c r="P99" s="59"/>
      <c r="Q99" s="27" t="str">
        <f t="shared" si="35"/>
        <v/>
      </c>
      <c r="S99" s="74">
        <f t="shared" si="18"/>
        <v>0</v>
      </c>
      <c r="T99" s="77">
        <f t="shared" si="34"/>
        <v>0</v>
      </c>
    </row>
    <row r="100" spans="1:20" x14ac:dyDescent="0.25">
      <c r="B100" s="9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2"/>
      <c r="O100" s="24"/>
      <c r="P100" s="58"/>
      <c r="Q100" s="24"/>
      <c r="S100" s="74"/>
      <c r="T100" s="77"/>
    </row>
    <row r="101" spans="1:20" x14ac:dyDescent="0.25">
      <c r="A101" s="3" t="s">
        <v>74</v>
      </c>
      <c r="B101" s="15" t="s">
        <v>75</v>
      </c>
      <c r="C101" s="54">
        <f>SUM(C102:C105)</f>
        <v>0</v>
      </c>
      <c r="D101" s="55">
        <f t="shared" ref="D101:N101" si="49">SUM(D102:D105)</f>
        <v>0</v>
      </c>
      <c r="E101" s="55">
        <f t="shared" si="49"/>
        <v>0</v>
      </c>
      <c r="F101" s="55">
        <f t="shared" si="49"/>
        <v>0</v>
      </c>
      <c r="G101" s="55">
        <f t="shared" si="49"/>
        <v>0</v>
      </c>
      <c r="H101" s="55">
        <f t="shared" si="49"/>
        <v>0</v>
      </c>
      <c r="I101" s="55">
        <f t="shared" si="49"/>
        <v>0</v>
      </c>
      <c r="J101" s="55">
        <f t="shared" si="49"/>
        <v>0</v>
      </c>
      <c r="K101" s="55">
        <f t="shared" si="49"/>
        <v>0</v>
      </c>
      <c r="L101" s="55">
        <f t="shared" si="49"/>
        <v>0</v>
      </c>
      <c r="M101" s="55">
        <f t="shared" si="49"/>
        <v>0</v>
      </c>
      <c r="N101" s="54">
        <f t="shared" si="49"/>
        <v>0</v>
      </c>
      <c r="O101" s="56">
        <f t="shared" si="36"/>
        <v>0</v>
      </c>
      <c r="P101" s="69" t="str">
        <f>IF(O101,O101/$O$25,"")</f>
        <v/>
      </c>
      <c r="Q101" s="56" t="str">
        <f t="shared" si="35"/>
        <v/>
      </c>
      <c r="R101" s="76">
        <f t="shared" ref="R101" si="50">SUM(R102:R105)</f>
        <v>100</v>
      </c>
      <c r="S101" s="76">
        <f t="shared" si="18"/>
        <v>8.3333333333333339</v>
      </c>
      <c r="T101" s="76">
        <f t="shared" si="34"/>
        <v>-100</v>
      </c>
    </row>
    <row r="102" spans="1:20" x14ac:dyDescent="0.25">
      <c r="B102" s="9" t="s">
        <v>76</v>
      </c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2"/>
      <c r="O102" s="24">
        <f t="shared" si="36"/>
        <v>0</v>
      </c>
      <c r="P102" s="58" t="str">
        <f>IF(O102,O102/$O$101,"")</f>
        <v/>
      </c>
      <c r="Q102" s="24" t="str">
        <f t="shared" si="35"/>
        <v/>
      </c>
      <c r="S102" s="74">
        <f t="shared" si="18"/>
        <v>0</v>
      </c>
      <c r="T102" s="77">
        <f t="shared" si="34"/>
        <v>0</v>
      </c>
    </row>
    <row r="103" spans="1:20" x14ac:dyDescent="0.25">
      <c r="A103" s="3"/>
      <c r="B103" s="10" t="s">
        <v>102</v>
      </c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5"/>
      <c r="O103" s="27">
        <f t="shared" si="36"/>
        <v>0</v>
      </c>
      <c r="P103" s="59"/>
      <c r="Q103" s="27"/>
      <c r="R103" s="72">
        <v>100</v>
      </c>
      <c r="S103" s="74">
        <f t="shared" si="18"/>
        <v>8.3333333333333339</v>
      </c>
      <c r="T103" s="77">
        <f t="shared" si="34"/>
        <v>-100</v>
      </c>
    </row>
    <row r="104" spans="1:20" x14ac:dyDescent="0.25">
      <c r="A104" s="3"/>
      <c r="B104" s="10" t="s">
        <v>114</v>
      </c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5"/>
      <c r="O104" s="27">
        <f t="shared" si="36"/>
        <v>0</v>
      </c>
      <c r="P104" s="59" t="str">
        <f t="shared" ref="P104:P105" si="51">IF(O104,O104/$O$101,"")</f>
        <v/>
      </c>
      <c r="Q104" s="27" t="str">
        <f t="shared" si="35"/>
        <v/>
      </c>
      <c r="S104" s="74">
        <f t="shared" si="18"/>
        <v>0</v>
      </c>
      <c r="T104" s="77">
        <f t="shared" si="34"/>
        <v>0</v>
      </c>
    </row>
    <row r="105" spans="1:20" x14ac:dyDescent="0.25">
      <c r="A105" s="3"/>
      <c r="B105" s="10" t="s">
        <v>115</v>
      </c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5"/>
      <c r="O105" s="27">
        <f t="shared" si="36"/>
        <v>0</v>
      </c>
      <c r="P105" s="59" t="str">
        <f t="shared" si="51"/>
        <v/>
      </c>
      <c r="Q105" s="27" t="str">
        <f t="shared" si="35"/>
        <v/>
      </c>
      <c r="S105" s="74">
        <f t="shared" si="18"/>
        <v>0</v>
      </c>
      <c r="T105" s="77">
        <f t="shared" si="34"/>
        <v>0</v>
      </c>
    </row>
  </sheetData>
  <pageMargins left="0.84" right="0.7" top="0.3" bottom="0.3" header="0.17" footer="0.18"/>
  <pageSetup paperSize="8" scale="5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5"/>
  <sheetViews>
    <sheetView zoomScaleNormal="100" workbookViewId="0">
      <pane xSplit="2" ySplit="1" topLeftCell="C47" activePane="bottomRight" state="frozen"/>
      <selection pane="topRight" activeCell="C1" sqref="C1"/>
      <selection pane="bottomLeft" activeCell="A2" sqref="A2"/>
      <selection pane="bottomRight" activeCell="A21" sqref="A21"/>
    </sheetView>
  </sheetViews>
  <sheetFormatPr defaultRowHeight="15" x14ac:dyDescent="0.25"/>
  <cols>
    <col min="1" max="1" width="24.85546875" bestFit="1" customWidth="1"/>
    <col min="2" max="2" width="48" bestFit="1" customWidth="1"/>
    <col min="3" max="6" width="13.140625" style="5" customWidth="1"/>
    <col min="7" max="9" width="12.85546875" style="5" customWidth="1"/>
    <col min="10" max="11" width="11.5703125" style="5" bestFit="1" customWidth="1"/>
    <col min="12" max="15" width="11.85546875" style="5" bestFit="1" customWidth="1"/>
    <col min="16" max="16" width="8.28515625" style="70" customWidth="1"/>
    <col min="17" max="17" width="13.7109375" style="5" customWidth="1"/>
    <col min="18" max="18" width="12.42578125" style="72" bestFit="1" customWidth="1"/>
    <col min="19" max="19" width="11.42578125" style="73" bestFit="1" customWidth="1"/>
    <col min="20" max="20" width="15.28515625" bestFit="1" customWidth="1"/>
    <col min="21" max="21" width="9.42578125" bestFit="1" customWidth="1"/>
  </cols>
  <sheetData>
    <row r="1" spans="1:20" ht="45.75" thickBot="1" x14ac:dyDescent="0.3">
      <c r="A1" s="2" t="s">
        <v>82</v>
      </c>
      <c r="B1" s="8" t="s">
        <v>83</v>
      </c>
      <c r="C1" s="4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4" t="s">
        <v>11</v>
      </c>
      <c r="O1" s="6" t="s">
        <v>81</v>
      </c>
      <c r="P1" s="57" t="s">
        <v>84</v>
      </c>
      <c r="Q1" s="21" t="s">
        <v>88</v>
      </c>
      <c r="R1" s="79" t="s">
        <v>116</v>
      </c>
      <c r="S1" s="2" t="s">
        <v>93</v>
      </c>
      <c r="T1" s="2" t="s">
        <v>113</v>
      </c>
    </row>
    <row r="2" spans="1:20" x14ac:dyDescent="0.25">
      <c r="A2" t="s">
        <v>85</v>
      </c>
      <c r="B2" s="9" t="s">
        <v>12</v>
      </c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24">
        <f>SUM(C2:N2)</f>
        <v>0</v>
      </c>
      <c r="P2" s="58"/>
      <c r="Q2" s="24" t="str">
        <f t="shared" ref="Q2:Q73" si="0">IF(O2,O2/COUNTIF(C2:N2,"&gt;0"),"")</f>
        <v/>
      </c>
    </row>
    <row r="3" spans="1:20" x14ac:dyDescent="0.25">
      <c r="A3" t="s">
        <v>87</v>
      </c>
      <c r="B3" s="10" t="s">
        <v>14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5"/>
      <c r="O3" s="27">
        <f t="shared" ref="O3:O74" si="1">SUM(C3:N3)</f>
        <v>0</v>
      </c>
      <c r="P3" s="59"/>
      <c r="Q3" s="27" t="str">
        <f t="shared" si="0"/>
        <v/>
      </c>
    </row>
    <row r="4" spans="1:20" x14ac:dyDescent="0.25">
      <c r="B4" s="9" t="s">
        <v>15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24">
        <f t="shared" si="1"/>
        <v>0</v>
      </c>
      <c r="P4" s="58"/>
      <c r="Q4" s="24" t="str">
        <f t="shared" si="0"/>
        <v/>
      </c>
    </row>
    <row r="5" spans="1:20" x14ac:dyDescent="0.25">
      <c r="B5" s="11" t="s">
        <v>20</v>
      </c>
      <c r="C5" s="28">
        <f>SUM(C2:C4)</f>
        <v>0</v>
      </c>
      <c r="D5" s="29">
        <f t="shared" ref="D5:N5" si="2">SUM(D2:D4)</f>
        <v>0</v>
      </c>
      <c r="E5" s="29">
        <f t="shared" si="2"/>
        <v>0</v>
      </c>
      <c r="F5" s="29">
        <f t="shared" si="2"/>
        <v>0</v>
      </c>
      <c r="G5" s="29">
        <f t="shared" si="2"/>
        <v>0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8">
        <f t="shared" si="2"/>
        <v>0</v>
      </c>
      <c r="O5" s="30">
        <f t="shared" si="1"/>
        <v>0</v>
      </c>
      <c r="P5" s="60" t="str">
        <f>IF(O5,O5/$O$19,"")</f>
        <v/>
      </c>
      <c r="Q5" s="30" t="str">
        <f t="shared" si="0"/>
        <v/>
      </c>
      <c r="R5" s="29">
        <f>SUM(R2:R4)</f>
        <v>0</v>
      </c>
      <c r="S5" s="29">
        <f>R5/12</f>
        <v>0</v>
      </c>
      <c r="T5" s="29">
        <f>O5-R5</f>
        <v>0</v>
      </c>
    </row>
    <row r="6" spans="1:20" x14ac:dyDescent="0.25">
      <c r="B6" s="9" t="s">
        <v>13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2"/>
      <c r="O6" s="24">
        <f t="shared" si="1"/>
        <v>0</v>
      </c>
      <c r="P6" s="58"/>
      <c r="Q6" s="24" t="str">
        <f t="shared" si="0"/>
        <v/>
      </c>
      <c r="S6" s="74"/>
      <c r="T6" s="77"/>
    </row>
    <row r="7" spans="1:20" x14ac:dyDescent="0.25">
      <c r="B7" s="10" t="s">
        <v>17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  <c r="O7" s="27">
        <f t="shared" si="1"/>
        <v>0</v>
      </c>
      <c r="P7" s="59"/>
      <c r="Q7" s="27" t="str">
        <f t="shared" si="0"/>
        <v/>
      </c>
      <c r="S7" s="74"/>
      <c r="T7" s="77"/>
    </row>
    <row r="8" spans="1:20" x14ac:dyDescent="0.25">
      <c r="B8" s="9" t="s">
        <v>18</v>
      </c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  <c r="O8" s="24">
        <f t="shared" si="1"/>
        <v>0</v>
      </c>
      <c r="P8" s="58"/>
      <c r="Q8" s="24" t="str">
        <f t="shared" si="0"/>
        <v/>
      </c>
      <c r="S8" s="74"/>
      <c r="T8" s="77"/>
    </row>
    <row r="9" spans="1:20" x14ac:dyDescent="0.25">
      <c r="B9" s="11" t="s">
        <v>21</v>
      </c>
      <c r="C9" s="28">
        <f>SUM(C6:C8)</f>
        <v>0</v>
      </c>
      <c r="D9" s="29">
        <f t="shared" ref="D9:N9" si="3">SUM(D6:D8)</f>
        <v>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8">
        <f t="shared" si="3"/>
        <v>0</v>
      </c>
      <c r="O9" s="30">
        <f t="shared" si="1"/>
        <v>0</v>
      </c>
      <c r="P9" s="60" t="str">
        <f>IF(O9,O9/$O$19,"")</f>
        <v/>
      </c>
      <c r="Q9" s="30" t="str">
        <f t="shared" si="0"/>
        <v/>
      </c>
      <c r="R9" s="29">
        <f>SUM(R6:R8)</f>
        <v>0</v>
      </c>
      <c r="S9" s="29">
        <f>R9/12</f>
        <v>0</v>
      </c>
      <c r="T9" s="29">
        <f t="shared" ref="T9:T72" si="4">O9-R9</f>
        <v>0</v>
      </c>
    </row>
    <row r="10" spans="1:20" x14ac:dyDescent="0.25">
      <c r="B10" s="12" t="s">
        <v>22</v>
      </c>
      <c r="C10" s="31">
        <f t="shared" ref="C10:N10" si="5">C5+C9</f>
        <v>0</v>
      </c>
      <c r="D10" s="32">
        <f t="shared" si="5"/>
        <v>0</v>
      </c>
      <c r="E10" s="32">
        <f t="shared" si="5"/>
        <v>0</v>
      </c>
      <c r="F10" s="32">
        <f t="shared" si="5"/>
        <v>0</v>
      </c>
      <c r="G10" s="32">
        <f t="shared" si="5"/>
        <v>0</v>
      </c>
      <c r="H10" s="32">
        <f t="shared" si="5"/>
        <v>0</v>
      </c>
      <c r="I10" s="32">
        <f t="shared" si="5"/>
        <v>0</v>
      </c>
      <c r="J10" s="32">
        <f t="shared" si="5"/>
        <v>0</v>
      </c>
      <c r="K10" s="32">
        <f t="shared" si="5"/>
        <v>0</v>
      </c>
      <c r="L10" s="32">
        <f t="shared" si="5"/>
        <v>0</v>
      </c>
      <c r="M10" s="32">
        <f t="shared" si="5"/>
        <v>0</v>
      </c>
      <c r="N10" s="31">
        <f t="shared" si="5"/>
        <v>0</v>
      </c>
      <c r="O10" s="33">
        <f t="shared" si="1"/>
        <v>0</v>
      </c>
      <c r="P10" s="61" t="str">
        <f>IF(O10,O10/$O$19,"")</f>
        <v/>
      </c>
      <c r="Q10" s="33" t="str">
        <f t="shared" si="0"/>
        <v/>
      </c>
      <c r="R10" s="32">
        <f t="shared" ref="R10:T10" si="6">R5+R9</f>
        <v>0</v>
      </c>
      <c r="S10" s="32">
        <f t="shared" si="6"/>
        <v>0</v>
      </c>
      <c r="T10" s="32">
        <f t="shared" si="6"/>
        <v>0</v>
      </c>
    </row>
    <row r="11" spans="1:20" x14ac:dyDescent="0.25">
      <c r="B11" s="9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4"/>
      <c r="P11" s="58"/>
      <c r="Q11" s="24" t="str">
        <f t="shared" si="0"/>
        <v/>
      </c>
      <c r="S11" s="74"/>
      <c r="T11" s="77"/>
    </row>
    <row r="12" spans="1:20" x14ac:dyDescent="0.25">
      <c r="A12" t="s">
        <v>85</v>
      </c>
      <c r="B12" s="10" t="s">
        <v>16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  <c r="O12" s="27">
        <f t="shared" si="1"/>
        <v>0</v>
      </c>
      <c r="P12" s="59"/>
      <c r="Q12" s="27" t="str">
        <f t="shared" si="0"/>
        <v/>
      </c>
      <c r="S12" s="74"/>
      <c r="T12" s="77"/>
    </row>
    <row r="13" spans="1:20" x14ac:dyDescent="0.25">
      <c r="A13" t="s">
        <v>86</v>
      </c>
      <c r="B13" s="10" t="s">
        <v>19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  <c r="O13" s="27">
        <f t="shared" si="1"/>
        <v>0</v>
      </c>
      <c r="P13" s="59"/>
      <c r="Q13" s="27" t="str">
        <f t="shared" si="0"/>
        <v/>
      </c>
      <c r="S13" s="74"/>
      <c r="T13" s="77"/>
    </row>
    <row r="14" spans="1:20" x14ac:dyDescent="0.25">
      <c r="B14" s="10" t="s">
        <v>104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27">
        <f t="shared" si="1"/>
        <v>0</v>
      </c>
      <c r="P14" s="59"/>
      <c r="Q14" s="27" t="str">
        <f t="shared" si="0"/>
        <v/>
      </c>
      <c r="S14" s="74"/>
      <c r="T14" s="77"/>
    </row>
    <row r="15" spans="1:20" x14ac:dyDescent="0.25">
      <c r="B15" s="10" t="s">
        <v>111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  <c r="O15" s="27">
        <f t="shared" si="1"/>
        <v>0</v>
      </c>
      <c r="P15" s="59"/>
      <c r="Q15" s="27" t="str">
        <f t="shared" si="0"/>
        <v/>
      </c>
      <c r="S15" s="74"/>
      <c r="T15" s="77"/>
    </row>
    <row r="16" spans="1:20" x14ac:dyDescent="0.25">
      <c r="B16" s="10" t="s">
        <v>98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  <c r="O16" s="27">
        <f t="shared" si="1"/>
        <v>0</v>
      </c>
      <c r="P16" s="59"/>
      <c r="Q16" s="27" t="str">
        <f t="shared" si="0"/>
        <v/>
      </c>
      <c r="S16" s="74"/>
      <c r="T16" s="77"/>
    </row>
    <row r="17" spans="1:20" x14ac:dyDescent="0.25">
      <c r="B17" s="13" t="s">
        <v>99</v>
      </c>
      <c r="C17" s="3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4">
        <f t="shared" si="1"/>
        <v>0</v>
      </c>
      <c r="P17" s="58"/>
      <c r="Q17" s="24" t="str">
        <f t="shared" si="0"/>
        <v/>
      </c>
      <c r="S17" s="74"/>
      <c r="T17" s="77"/>
    </row>
    <row r="18" spans="1:20" x14ac:dyDescent="0.25">
      <c r="B18" s="12" t="s">
        <v>23</v>
      </c>
      <c r="C18" s="31">
        <f>SUM(C12:C17)</f>
        <v>0</v>
      </c>
      <c r="D18" s="32">
        <f t="shared" ref="D18:N18" si="7">SUM(D12:D17)</f>
        <v>0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2">
        <f t="shared" si="7"/>
        <v>0</v>
      </c>
      <c r="K18" s="32">
        <f t="shared" si="7"/>
        <v>0</v>
      </c>
      <c r="L18" s="32">
        <f t="shared" si="7"/>
        <v>0</v>
      </c>
      <c r="M18" s="32">
        <f t="shared" si="7"/>
        <v>0</v>
      </c>
      <c r="N18" s="31">
        <f t="shared" si="7"/>
        <v>0</v>
      </c>
      <c r="O18" s="33">
        <f t="shared" si="1"/>
        <v>0</v>
      </c>
      <c r="P18" s="61" t="str">
        <f>IF(O18,O18/$O$19,"")</f>
        <v/>
      </c>
      <c r="Q18" s="33" t="str">
        <f t="shared" si="0"/>
        <v/>
      </c>
      <c r="R18" s="32">
        <f>SUM(R12:R17)</f>
        <v>0</v>
      </c>
      <c r="S18" s="32">
        <f t="shared" ref="S18" si="8">R18/12</f>
        <v>0</v>
      </c>
      <c r="T18" s="32">
        <f t="shared" si="4"/>
        <v>0</v>
      </c>
    </row>
    <row r="19" spans="1:20" x14ac:dyDescent="0.25">
      <c r="B19" s="14" t="s">
        <v>24</v>
      </c>
      <c r="C19" s="35">
        <f t="shared" ref="C19:N19" si="9">C10+C18</f>
        <v>0</v>
      </c>
      <c r="D19" s="36">
        <f t="shared" si="9"/>
        <v>0</v>
      </c>
      <c r="E19" s="36">
        <f t="shared" si="9"/>
        <v>0</v>
      </c>
      <c r="F19" s="36">
        <f t="shared" si="9"/>
        <v>0</v>
      </c>
      <c r="G19" s="36">
        <f t="shared" si="9"/>
        <v>0</v>
      </c>
      <c r="H19" s="36">
        <f t="shared" si="9"/>
        <v>0</v>
      </c>
      <c r="I19" s="36">
        <f t="shared" si="9"/>
        <v>0</v>
      </c>
      <c r="J19" s="36">
        <f t="shared" si="9"/>
        <v>0</v>
      </c>
      <c r="K19" s="36">
        <f t="shared" si="9"/>
        <v>0</v>
      </c>
      <c r="L19" s="36">
        <f t="shared" si="9"/>
        <v>0</v>
      </c>
      <c r="M19" s="36">
        <f t="shared" si="9"/>
        <v>0</v>
      </c>
      <c r="N19" s="35">
        <f t="shared" si="9"/>
        <v>0</v>
      </c>
      <c r="O19" s="37">
        <f t="shared" si="1"/>
        <v>0</v>
      </c>
      <c r="P19" s="62"/>
      <c r="Q19" s="37" t="str">
        <f t="shared" si="0"/>
        <v/>
      </c>
      <c r="R19" s="36">
        <f t="shared" ref="R19:T19" si="10">R10+R18</f>
        <v>0</v>
      </c>
      <c r="S19" s="36">
        <f t="shared" si="10"/>
        <v>0</v>
      </c>
      <c r="T19" s="36">
        <f t="shared" si="10"/>
        <v>0</v>
      </c>
    </row>
    <row r="20" spans="1:20" ht="15.75" thickBot="1" x14ac:dyDescent="0.3">
      <c r="B20" s="1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9"/>
      <c r="P20" s="63"/>
      <c r="Q20" s="39" t="str">
        <f t="shared" si="0"/>
        <v/>
      </c>
      <c r="S20" s="74"/>
      <c r="T20" s="77"/>
    </row>
    <row r="21" spans="1:20" x14ac:dyDescent="0.25">
      <c r="A21" s="78" t="s">
        <v>89</v>
      </c>
      <c r="B21" s="17" t="s">
        <v>78</v>
      </c>
      <c r="C21" s="40">
        <f>C19-C25</f>
        <v>0</v>
      </c>
      <c r="D21" s="41">
        <f>D19-D25</f>
        <v>0</v>
      </c>
      <c r="E21" s="41">
        <f t="shared" ref="E21:N21" si="11">E19-E25</f>
        <v>0</v>
      </c>
      <c r="F21" s="41">
        <f t="shared" si="11"/>
        <v>0</v>
      </c>
      <c r="G21" s="41">
        <f t="shared" si="11"/>
        <v>0</v>
      </c>
      <c r="H21" s="41">
        <f t="shared" si="11"/>
        <v>0</v>
      </c>
      <c r="I21" s="41">
        <f t="shared" si="11"/>
        <v>0</v>
      </c>
      <c r="J21" s="41">
        <f t="shared" si="11"/>
        <v>0</v>
      </c>
      <c r="K21" s="41">
        <f t="shared" si="11"/>
        <v>0</v>
      </c>
      <c r="L21" s="41">
        <f t="shared" si="11"/>
        <v>0</v>
      </c>
      <c r="M21" s="41">
        <f t="shared" si="11"/>
        <v>0</v>
      </c>
      <c r="N21" s="40">
        <f t="shared" si="11"/>
        <v>0</v>
      </c>
      <c r="O21" s="42"/>
      <c r="P21" s="64"/>
      <c r="Q21" s="42" t="str">
        <f t="shared" si="0"/>
        <v/>
      </c>
      <c r="S21" s="74"/>
      <c r="T21" s="77"/>
    </row>
    <row r="22" spans="1:20" x14ac:dyDescent="0.25">
      <c r="B22" s="18" t="s">
        <v>79</v>
      </c>
      <c r="C22" s="80">
        <v>0</v>
      </c>
      <c r="D22" s="44">
        <f>C23</f>
        <v>0</v>
      </c>
      <c r="E22" s="44">
        <f>D23</f>
        <v>0</v>
      </c>
      <c r="F22" s="44">
        <f t="shared" ref="F22:N22" si="12">E23</f>
        <v>0</v>
      </c>
      <c r="G22" s="44">
        <f t="shared" si="12"/>
        <v>0</v>
      </c>
      <c r="H22" s="44">
        <f t="shared" si="12"/>
        <v>0</v>
      </c>
      <c r="I22" s="44">
        <f t="shared" si="12"/>
        <v>0</v>
      </c>
      <c r="J22" s="44">
        <f t="shared" si="12"/>
        <v>0</v>
      </c>
      <c r="K22" s="44">
        <f t="shared" si="12"/>
        <v>0</v>
      </c>
      <c r="L22" s="44">
        <f t="shared" si="12"/>
        <v>0</v>
      </c>
      <c r="M22" s="44">
        <f t="shared" si="12"/>
        <v>0</v>
      </c>
      <c r="N22" s="43">
        <f t="shared" si="12"/>
        <v>0</v>
      </c>
      <c r="O22" s="45"/>
      <c r="P22" s="65"/>
      <c r="Q22" s="45" t="str">
        <f t="shared" si="0"/>
        <v/>
      </c>
      <c r="S22" s="74"/>
      <c r="T22" s="77"/>
    </row>
    <row r="23" spans="1:20" ht="15.75" thickBot="1" x14ac:dyDescent="0.3">
      <c r="B23" s="19" t="s">
        <v>97</v>
      </c>
      <c r="C23" s="46">
        <f>SUM(C21:C22)</f>
        <v>0</v>
      </c>
      <c r="D23" s="47">
        <f t="shared" ref="D23:N23" si="13">SUM(D21:D22)</f>
        <v>0</v>
      </c>
      <c r="E23" s="47">
        <f t="shared" si="13"/>
        <v>0</v>
      </c>
      <c r="F23" s="47">
        <f t="shared" si="13"/>
        <v>0</v>
      </c>
      <c r="G23" s="47">
        <f t="shared" si="13"/>
        <v>0</v>
      </c>
      <c r="H23" s="47">
        <f t="shared" si="13"/>
        <v>0</v>
      </c>
      <c r="I23" s="47">
        <f t="shared" si="13"/>
        <v>0</v>
      </c>
      <c r="J23" s="47">
        <f t="shared" si="13"/>
        <v>0</v>
      </c>
      <c r="K23" s="47">
        <f t="shared" si="13"/>
        <v>0</v>
      </c>
      <c r="L23" s="47">
        <f t="shared" si="13"/>
        <v>0</v>
      </c>
      <c r="M23" s="47">
        <f t="shared" si="13"/>
        <v>0</v>
      </c>
      <c r="N23" s="46">
        <f t="shared" si="13"/>
        <v>0</v>
      </c>
      <c r="O23" s="48"/>
      <c r="P23" s="66"/>
      <c r="Q23" s="48" t="str">
        <f t="shared" si="0"/>
        <v/>
      </c>
      <c r="S23" s="74"/>
      <c r="T23" s="77"/>
    </row>
    <row r="24" spans="1:20" x14ac:dyDescent="0.25">
      <c r="A24" s="1"/>
      <c r="B24" s="1"/>
      <c r="C24" s="49"/>
      <c r="D24" s="49"/>
      <c r="E24" s="49"/>
      <c r="F24" s="49"/>
      <c r="G24" s="34"/>
      <c r="H24" s="34"/>
      <c r="I24" s="34"/>
      <c r="J24" s="34"/>
      <c r="K24" s="34"/>
      <c r="L24" s="34"/>
      <c r="M24" s="34"/>
      <c r="N24" s="50"/>
      <c r="O24" s="50"/>
      <c r="P24" s="67"/>
      <c r="Q24" s="50" t="str">
        <f t="shared" si="0"/>
        <v/>
      </c>
      <c r="S24" s="74"/>
      <c r="T24" s="77"/>
    </row>
    <row r="25" spans="1:20" x14ac:dyDescent="0.25">
      <c r="A25" s="3" t="s">
        <v>25</v>
      </c>
      <c r="B25" s="20" t="s">
        <v>77</v>
      </c>
      <c r="C25" s="51">
        <f t="shared" ref="C25:N25" si="14">C26+C42+C49+C56+C72+C81+C96+C101</f>
        <v>0</v>
      </c>
      <c r="D25" s="52">
        <f t="shared" si="14"/>
        <v>0</v>
      </c>
      <c r="E25" s="52">
        <f t="shared" si="14"/>
        <v>0</v>
      </c>
      <c r="F25" s="52">
        <f t="shared" si="14"/>
        <v>0</v>
      </c>
      <c r="G25" s="52">
        <f t="shared" si="14"/>
        <v>0</v>
      </c>
      <c r="H25" s="52">
        <f t="shared" si="14"/>
        <v>0</v>
      </c>
      <c r="I25" s="52">
        <f t="shared" si="14"/>
        <v>0</v>
      </c>
      <c r="J25" s="52">
        <f t="shared" si="14"/>
        <v>0</v>
      </c>
      <c r="K25" s="52">
        <f t="shared" si="14"/>
        <v>0</v>
      </c>
      <c r="L25" s="52">
        <f t="shared" si="14"/>
        <v>0</v>
      </c>
      <c r="M25" s="52">
        <f t="shared" si="14"/>
        <v>0</v>
      </c>
      <c r="N25" s="51">
        <f t="shared" si="14"/>
        <v>0</v>
      </c>
      <c r="O25" s="53">
        <f t="shared" si="1"/>
        <v>0</v>
      </c>
      <c r="P25" s="68"/>
      <c r="Q25" s="53" t="str">
        <f t="shared" si="0"/>
        <v/>
      </c>
      <c r="R25" s="75">
        <f>R26+R42+R49+R56+R72+R81+R96+R101</f>
        <v>0</v>
      </c>
      <c r="S25" s="75">
        <f>R25/12</f>
        <v>0</v>
      </c>
      <c r="T25" s="75">
        <f t="shared" si="4"/>
        <v>0</v>
      </c>
    </row>
    <row r="26" spans="1:20" x14ac:dyDescent="0.25">
      <c r="A26" s="3" t="s">
        <v>26</v>
      </c>
      <c r="B26" s="15" t="s">
        <v>36</v>
      </c>
      <c r="C26" s="54">
        <f>SUM(C27:C40)</f>
        <v>0</v>
      </c>
      <c r="D26" s="55">
        <f t="shared" ref="D26:N26" si="15">SUM(D27:D40)</f>
        <v>0</v>
      </c>
      <c r="E26" s="55">
        <f t="shared" si="15"/>
        <v>0</v>
      </c>
      <c r="F26" s="55">
        <f t="shared" si="15"/>
        <v>0</v>
      </c>
      <c r="G26" s="55">
        <f t="shared" si="15"/>
        <v>0</v>
      </c>
      <c r="H26" s="55">
        <f t="shared" si="15"/>
        <v>0</v>
      </c>
      <c r="I26" s="55">
        <f t="shared" si="15"/>
        <v>0</v>
      </c>
      <c r="J26" s="55">
        <f t="shared" si="15"/>
        <v>0</v>
      </c>
      <c r="K26" s="55">
        <f t="shared" si="15"/>
        <v>0</v>
      </c>
      <c r="L26" s="55">
        <f t="shared" si="15"/>
        <v>0</v>
      </c>
      <c r="M26" s="55">
        <f t="shared" si="15"/>
        <v>0</v>
      </c>
      <c r="N26" s="54">
        <f t="shared" si="15"/>
        <v>0</v>
      </c>
      <c r="O26" s="56">
        <f t="shared" si="1"/>
        <v>0</v>
      </c>
      <c r="P26" s="69" t="str">
        <f>IF(O26,O26/$O$25,"")</f>
        <v/>
      </c>
      <c r="Q26" s="56" t="str">
        <f t="shared" si="0"/>
        <v/>
      </c>
      <c r="R26" s="76">
        <f t="shared" ref="R26" si="16">SUM(R27:R40)</f>
        <v>0</v>
      </c>
      <c r="S26" s="76">
        <f>R26/12</f>
        <v>0</v>
      </c>
      <c r="T26" s="76">
        <f t="shared" si="4"/>
        <v>0</v>
      </c>
    </row>
    <row r="27" spans="1:20" x14ac:dyDescent="0.25">
      <c r="B27" s="9" t="s">
        <v>31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2"/>
      <c r="O27" s="24">
        <f t="shared" si="1"/>
        <v>0</v>
      </c>
      <c r="P27" s="59" t="str">
        <f t="shared" ref="P27:P38" si="17">IF(O27,O27/$O$26,"")</f>
        <v/>
      </c>
      <c r="Q27" s="24" t="str">
        <f t="shared" si="0"/>
        <v/>
      </c>
      <c r="S27" s="74">
        <f t="shared" ref="S27:S105" si="18">R27/12</f>
        <v>0</v>
      </c>
      <c r="T27" s="77">
        <f t="shared" si="4"/>
        <v>0</v>
      </c>
    </row>
    <row r="28" spans="1:20" x14ac:dyDescent="0.25">
      <c r="B28" s="10" t="s">
        <v>27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5"/>
      <c r="O28" s="27">
        <f t="shared" si="1"/>
        <v>0</v>
      </c>
      <c r="P28" s="59" t="str">
        <f t="shared" si="17"/>
        <v/>
      </c>
      <c r="Q28" s="27" t="str">
        <f t="shared" si="0"/>
        <v/>
      </c>
      <c r="S28" s="74">
        <f t="shared" si="18"/>
        <v>0</v>
      </c>
      <c r="T28" s="77">
        <f t="shared" si="4"/>
        <v>0</v>
      </c>
    </row>
    <row r="29" spans="1:20" x14ac:dyDescent="0.25">
      <c r="B29" s="10" t="s">
        <v>28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  <c r="O29" s="27">
        <f t="shared" si="1"/>
        <v>0</v>
      </c>
      <c r="P29" s="59" t="str">
        <f t="shared" si="17"/>
        <v/>
      </c>
      <c r="Q29" s="27" t="str">
        <f t="shared" si="0"/>
        <v/>
      </c>
      <c r="S29" s="74">
        <f t="shared" si="18"/>
        <v>0</v>
      </c>
      <c r="T29" s="77">
        <f t="shared" si="4"/>
        <v>0</v>
      </c>
    </row>
    <row r="30" spans="1:20" x14ac:dyDescent="0.25">
      <c r="B30" s="10" t="s">
        <v>29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5"/>
      <c r="O30" s="27">
        <f t="shared" si="1"/>
        <v>0</v>
      </c>
      <c r="P30" s="59" t="str">
        <f t="shared" si="17"/>
        <v/>
      </c>
      <c r="Q30" s="27" t="str">
        <f t="shared" si="0"/>
        <v/>
      </c>
      <c r="S30" s="74">
        <f t="shared" si="18"/>
        <v>0</v>
      </c>
      <c r="T30" s="77">
        <f t="shared" si="4"/>
        <v>0</v>
      </c>
    </row>
    <row r="31" spans="1:20" x14ac:dyDescent="0.25">
      <c r="B31" s="10" t="s">
        <v>33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5"/>
      <c r="O31" s="27">
        <f t="shared" si="1"/>
        <v>0</v>
      </c>
      <c r="P31" s="59" t="str">
        <f t="shared" si="17"/>
        <v/>
      </c>
      <c r="Q31" s="27" t="str">
        <f t="shared" si="0"/>
        <v/>
      </c>
      <c r="S31" s="74">
        <f t="shared" si="18"/>
        <v>0</v>
      </c>
      <c r="T31" s="77">
        <f t="shared" si="4"/>
        <v>0</v>
      </c>
    </row>
    <row r="32" spans="1:20" x14ac:dyDescent="0.25">
      <c r="B32" s="10" t="s">
        <v>112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5"/>
      <c r="O32" s="27">
        <f t="shared" si="1"/>
        <v>0</v>
      </c>
      <c r="P32" s="59" t="str">
        <f t="shared" si="17"/>
        <v/>
      </c>
      <c r="Q32" s="27" t="str">
        <f t="shared" si="0"/>
        <v/>
      </c>
      <c r="S32" s="74">
        <f t="shared" si="18"/>
        <v>0</v>
      </c>
      <c r="T32" s="77">
        <f t="shared" si="4"/>
        <v>0</v>
      </c>
    </row>
    <row r="33" spans="1:21" x14ac:dyDescent="0.25">
      <c r="B33" s="10" t="s">
        <v>32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5"/>
      <c r="O33" s="27">
        <f t="shared" si="1"/>
        <v>0</v>
      </c>
      <c r="P33" s="59" t="str">
        <f t="shared" si="17"/>
        <v/>
      </c>
      <c r="Q33" s="27" t="str">
        <f t="shared" si="0"/>
        <v/>
      </c>
      <c r="S33" s="74">
        <f t="shared" si="18"/>
        <v>0</v>
      </c>
      <c r="T33" s="77">
        <f t="shared" si="4"/>
        <v>0</v>
      </c>
    </row>
    <row r="34" spans="1:21" x14ac:dyDescent="0.25">
      <c r="B34" s="10" t="s">
        <v>37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5"/>
      <c r="O34" s="27">
        <f t="shared" si="1"/>
        <v>0</v>
      </c>
      <c r="P34" s="59" t="str">
        <f t="shared" si="17"/>
        <v/>
      </c>
      <c r="Q34" s="27" t="str">
        <f t="shared" si="0"/>
        <v/>
      </c>
      <c r="S34" s="74">
        <f t="shared" si="18"/>
        <v>0</v>
      </c>
      <c r="T34" s="77">
        <f t="shared" si="4"/>
        <v>0</v>
      </c>
    </row>
    <row r="35" spans="1:21" x14ac:dyDescent="0.25">
      <c r="B35" s="10" t="s">
        <v>38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5"/>
      <c r="O35" s="27">
        <f t="shared" si="1"/>
        <v>0</v>
      </c>
      <c r="P35" s="59" t="str">
        <f t="shared" si="17"/>
        <v/>
      </c>
      <c r="Q35" s="27" t="str">
        <f t="shared" si="0"/>
        <v/>
      </c>
      <c r="S35" s="74">
        <f t="shared" si="18"/>
        <v>0</v>
      </c>
      <c r="T35" s="77">
        <f t="shared" si="4"/>
        <v>0</v>
      </c>
    </row>
    <row r="36" spans="1:21" x14ac:dyDescent="0.25">
      <c r="B36" s="10" t="s">
        <v>34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5"/>
      <c r="O36" s="27">
        <f t="shared" si="1"/>
        <v>0</v>
      </c>
      <c r="P36" s="59" t="str">
        <f t="shared" si="17"/>
        <v/>
      </c>
      <c r="Q36" s="27" t="str">
        <f t="shared" si="0"/>
        <v/>
      </c>
      <c r="S36" s="74">
        <f t="shared" si="18"/>
        <v>0</v>
      </c>
      <c r="T36" s="77">
        <f t="shared" si="4"/>
        <v>0</v>
      </c>
    </row>
    <row r="37" spans="1:21" x14ac:dyDescent="0.25">
      <c r="B37" s="10" t="s">
        <v>35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5"/>
      <c r="O37" s="27">
        <f t="shared" si="1"/>
        <v>0</v>
      </c>
      <c r="P37" s="59" t="str">
        <f t="shared" si="17"/>
        <v/>
      </c>
      <c r="Q37" s="27" t="str">
        <f t="shared" si="0"/>
        <v/>
      </c>
      <c r="S37" s="74">
        <f t="shared" si="18"/>
        <v>0</v>
      </c>
      <c r="T37" s="77">
        <f t="shared" si="4"/>
        <v>0</v>
      </c>
      <c r="U37" s="77"/>
    </row>
    <row r="38" spans="1:21" x14ac:dyDescent="0.25">
      <c r="B38" s="10" t="s">
        <v>95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5"/>
      <c r="O38" s="27">
        <f t="shared" si="1"/>
        <v>0</v>
      </c>
      <c r="P38" s="59" t="str">
        <f t="shared" si="17"/>
        <v/>
      </c>
      <c r="Q38" s="27"/>
      <c r="S38" s="74">
        <f t="shared" si="18"/>
        <v>0</v>
      </c>
      <c r="T38" s="77">
        <f t="shared" si="4"/>
        <v>0</v>
      </c>
    </row>
    <row r="39" spans="1:21" x14ac:dyDescent="0.25">
      <c r="B39" s="10" t="s">
        <v>117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5"/>
      <c r="O39" s="27">
        <f t="shared" si="1"/>
        <v>0</v>
      </c>
      <c r="P39" s="59"/>
      <c r="Q39" s="27"/>
      <c r="S39" s="74">
        <f t="shared" si="18"/>
        <v>0</v>
      </c>
      <c r="T39" s="77">
        <f t="shared" si="4"/>
        <v>0</v>
      </c>
    </row>
    <row r="40" spans="1:21" x14ac:dyDescent="0.25">
      <c r="B40" s="10" t="s">
        <v>39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5"/>
      <c r="O40" s="27">
        <f t="shared" si="1"/>
        <v>0</v>
      </c>
      <c r="P40" s="59" t="str">
        <f>IF(O40,O40/$O$26,"")</f>
        <v/>
      </c>
      <c r="Q40" s="27" t="str">
        <f t="shared" si="0"/>
        <v/>
      </c>
      <c r="S40" s="74">
        <f t="shared" si="18"/>
        <v>0</v>
      </c>
      <c r="T40" s="77">
        <f t="shared" si="4"/>
        <v>0</v>
      </c>
    </row>
    <row r="41" spans="1:21" x14ac:dyDescent="0.25">
      <c r="B41" s="9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/>
      <c r="O41" s="24"/>
      <c r="P41" s="58"/>
      <c r="Q41" s="24" t="str">
        <f t="shared" si="0"/>
        <v/>
      </c>
      <c r="S41" s="74">
        <f t="shared" si="18"/>
        <v>0</v>
      </c>
      <c r="T41" s="77">
        <f t="shared" si="4"/>
        <v>0</v>
      </c>
    </row>
    <row r="42" spans="1:21" x14ac:dyDescent="0.25">
      <c r="A42" s="3" t="s">
        <v>40</v>
      </c>
      <c r="B42" s="15" t="s">
        <v>41</v>
      </c>
      <c r="C42" s="54">
        <f t="shared" ref="C42:N42" si="19">SUM(C43:C47)</f>
        <v>0</v>
      </c>
      <c r="D42" s="55">
        <f t="shared" si="19"/>
        <v>0</v>
      </c>
      <c r="E42" s="55">
        <f t="shared" si="19"/>
        <v>0</v>
      </c>
      <c r="F42" s="55">
        <f t="shared" si="19"/>
        <v>0</v>
      </c>
      <c r="G42" s="55">
        <f t="shared" si="19"/>
        <v>0</v>
      </c>
      <c r="H42" s="55">
        <f t="shared" si="19"/>
        <v>0</v>
      </c>
      <c r="I42" s="55">
        <f t="shared" si="19"/>
        <v>0</v>
      </c>
      <c r="J42" s="55">
        <f t="shared" si="19"/>
        <v>0</v>
      </c>
      <c r="K42" s="55">
        <f t="shared" si="19"/>
        <v>0</v>
      </c>
      <c r="L42" s="55">
        <f t="shared" si="19"/>
        <v>0</v>
      </c>
      <c r="M42" s="55">
        <f t="shared" si="19"/>
        <v>0</v>
      </c>
      <c r="N42" s="54">
        <f t="shared" si="19"/>
        <v>0</v>
      </c>
      <c r="O42" s="56">
        <f t="shared" si="1"/>
        <v>0</v>
      </c>
      <c r="P42" s="69" t="str">
        <f>IF(O42,O42/$O$25,"")</f>
        <v/>
      </c>
      <c r="Q42" s="56" t="str">
        <f t="shared" si="0"/>
        <v/>
      </c>
      <c r="R42" s="76">
        <f>SUM(R43:R47)</f>
        <v>0</v>
      </c>
      <c r="S42" s="76">
        <f t="shared" si="18"/>
        <v>0</v>
      </c>
      <c r="T42" s="76">
        <f t="shared" si="4"/>
        <v>0</v>
      </c>
    </row>
    <row r="43" spans="1:21" x14ac:dyDescent="0.25">
      <c r="B43" s="9" t="s">
        <v>123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>
        <f t="shared" si="1"/>
        <v>0</v>
      </c>
      <c r="P43" s="59" t="str">
        <f t="shared" ref="P43:P46" si="20">IF(O43,O43/$O$42,"")</f>
        <v/>
      </c>
      <c r="Q43" s="24" t="str">
        <f t="shared" si="0"/>
        <v/>
      </c>
      <c r="S43" s="74">
        <f t="shared" si="18"/>
        <v>0</v>
      </c>
      <c r="T43" s="77">
        <f t="shared" si="4"/>
        <v>0</v>
      </c>
    </row>
    <row r="44" spans="1:21" x14ac:dyDescent="0.25">
      <c r="B44" s="10" t="s">
        <v>42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5"/>
      <c r="O44" s="27">
        <f t="shared" si="1"/>
        <v>0</v>
      </c>
      <c r="P44" s="59" t="str">
        <f t="shared" si="20"/>
        <v/>
      </c>
      <c r="Q44" s="27" t="str">
        <f t="shared" si="0"/>
        <v/>
      </c>
      <c r="S44" s="74">
        <f t="shared" si="18"/>
        <v>0</v>
      </c>
      <c r="T44" s="77">
        <f t="shared" si="4"/>
        <v>0</v>
      </c>
    </row>
    <row r="45" spans="1:21" x14ac:dyDescent="0.25">
      <c r="B45" s="10" t="s">
        <v>100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5"/>
      <c r="O45" s="27">
        <f t="shared" si="1"/>
        <v>0</v>
      </c>
      <c r="P45" s="59" t="str">
        <f t="shared" si="20"/>
        <v/>
      </c>
      <c r="Q45" s="27" t="str">
        <f t="shared" si="0"/>
        <v/>
      </c>
      <c r="S45" s="74">
        <f t="shared" si="18"/>
        <v>0</v>
      </c>
      <c r="T45" s="77">
        <f t="shared" si="4"/>
        <v>0</v>
      </c>
    </row>
    <row r="46" spans="1:21" x14ac:dyDescent="0.25">
      <c r="B46" s="10" t="s">
        <v>43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5"/>
      <c r="O46" s="27">
        <f t="shared" si="1"/>
        <v>0</v>
      </c>
      <c r="P46" s="59" t="str">
        <f t="shared" si="20"/>
        <v/>
      </c>
      <c r="Q46" s="27" t="str">
        <f t="shared" si="0"/>
        <v/>
      </c>
      <c r="S46" s="74">
        <f t="shared" si="18"/>
        <v>0</v>
      </c>
      <c r="T46" s="77">
        <f t="shared" si="4"/>
        <v>0</v>
      </c>
    </row>
    <row r="47" spans="1:21" x14ac:dyDescent="0.25">
      <c r="B47" s="10" t="s">
        <v>44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5"/>
      <c r="O47" s="27">
        <f t="shared" si="1"/>
        <v>0</v>
      </c>
      <c r="P47" s="59" t="str">
        <f>IF(O47,O47/$O$42,"")</f>
        <v/>
      </c>
      <c r="Q47" s="27" t="str">
        <f t="shared" si="0"/>
        <v/>
      </c>
      <c r="S47" s="74">
        <f t="shared" si="18"/>
        <v>0</v>
      </c>
      <c r="T47" s="77">
        <f t="shared" si="4"/>
        <v>0</v>
      </c>
    </row>
    <row r="48" spans="1:21" x14ac:dyDescent="0.25">
      <c r="B48" s="9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2"/>
      <c r="O48" s="24"/>
      <c r="P48" s="58"/>
      <c r="Q48" s="24" t="str">
        <f t="shared" si="0"/>
        <v/>
      </c>
      <c r="S48" s="74">
        <f t="shared" si="18"/>
        <v>0</v>
      </c>
      <c r="T48" s="77">
        <f t="shared" si="4"/>
        <v>0</v>
      </c>
    </row>
    <row r="49" spans="1:20" x14ac:dyDescent="0.25">
      <c r="A49" s="3" t="s">
        <v>45</v>
      </c>
      <c r="B49" s="15" t="s">
        <v>46</v>
      </c>
      <c r="C49" s="54">
        <f>SUM(C50:C54)</f>
        <v>0</v>
      </c>
      <c r="D49" s="55">
        <f t="shared" ref="D49:N49" si="21">SUM(D50:D54)</f>
        <v>0</v>
      </c>
      <c r="E49" s="55">
        <f t="shared" si="21"/>
        <v>0</v>
      </c>
      <c r="F49" s="55">
        <f t="shared" si="21"/>
        <v>0</v>
      </c>
      <c r="G49" s="55">
        <f t="shared" si="21"/>
        <v>0</v>
      </c>
      <c r="H49" s="55">
        <f t="shared" si="21"/>
        <v>0</v>
      </c>
      <c r="I49" s="55">
        <f t="shared" si="21"/>
        <v>0</v>
      </c>
      <c r="J49" s="55">
        <f t="shared" si="21"/>
        <v>0</v>
      </c>
      <c r="K49" s="55">
        <f t="shared" si="21"/>
        <v>0</v>
      </c>
      <c r="L49" s="55">
        <f t="shared" si="21"/>
        <v>0</v>
      </c>
      <c r="M49" s="55">
        <f t="shared" si="21"/>
        <v>0</v>
      </c>
      <c r="N49" s="54">
        <f t="shared" si="21"/>
        <v>0</v>
      </c>
      <c r="O49" s="56">
        <f t="shared" si="1"/>
        <v>0</v>
      </c>
      <c r="P49" s="69" t="str">
        <f>IF(O49,O49/$O$25,"")</f>
        <v/>
      </c>
      <c r="Q49" s="56" t="str">
        <f t="shared" si="0"/>
        <v/>
      </c>
      <c r="R49" s="76">
        <f t="shared" ref="R49" si="22">SUM(R50:R54)</f>
        <v>0</v>
      </c>
      <c r="S49" s="76">
        <f t="shared" si="18"/>
        <v>0</v>
      </c>
      <c r="T49" s="76">
        <f t="shared" si="4"/>
        <v>0</v>
      </c>
    </row>
    <row r="50" spans="1:20" x14ac:dyDescent="0.25">
      <c r="B50" s="9" t="s">
        <v>47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2"/>
      <c r="O50" s="24">
        <f t="shared" si="1"/>
        <v>0</v>
      </c>
      <c r="P50" s="59" t="str">
        <f t="shared" ref="P50:P53" si="23">IF(O50,O50/$O$49,"")</f>
        <v/>
      </c>
      <c r="Q50" s="24" t="str">
        <f t="shared" si="0"/>
        <v/>
      </c>
      <c r="S50" s="74">
        <f t="shared" si="18"/>
        <v>0</v>
      </c>
      <c r="T50" s="77">
        <f t="shared" si="4"/>
        <v>0</v>
      </c>
    </row>
    <row r="51" spans="1:20" x14ac:dyDescent="0.25">
      <c r="B51" s="10" t="s">
        <v>48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5"/>
      <c r="O51" s="27">
        <f t="shared" si="1"/>
        <v>0</v>
      </c>
      <c r="P51" s="59" t="str">
        <f t="shared" si="23"/>
        <v/>
      </c>
      <c r="Q51" s="27" t="str">
        <f t="shared" si="0"/>
        <v/>
      </c>
      <c r="S51" s="74">
        <f t="shared" si="18"/>
        <v>0</v>
      </c>
      <c r="T51" s="77">
        <f t="shared" si="4"/>
        <v>0</v>
      </c>
    </row>
    <row r="52" spans="1:20" x14ac:dyDescent="0.25">
      <c r="B52" s="10" t="s">
        <v>94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5"/>
      <c r="O52" s="27">
        <f t="shared" si="1"/>
        <v>0</v>
      </c>
      <c r="P52" s="59"/>
      <c r="Q52" s="27"/>
      <c r="S52" s="74">
        <f t="shared" si="18"/>
        <v>0</v>
      </c>
      <c r="T52" s="77">
        <f t="shared" si="4"/>
        <v>0</v>
      </c>
    </row>
    <row r="53" spans="1:20" x14ac:dyDescent="0.25">
      <c r="B53" s="10" t="s">
        <v>49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5"/>
      <c r="O53" s="27">
        <f t="shared" si="1"/>
        <v>0</v>
      </c>
      <c r="P53" s="59" t="str">
        <f t="shared" si="23"/>
        <v/>
      </c>
      <c r="Q53" s="27" t="str">
        <f t="shared" si="0"/>
        <v/>
      </c>
      <c r="S53" s="74">
        <f t="shared" si="18"/>
        <v>0</v>
      </c>
      <c r="T53" s="77">
        <f t="shared" si="4"/>
        <v>0</v>
      </c>
    </row>
    <row r="54" spans="1:20" x14ac:dyDescent="0.25">
      <c r="B54" s="10" t="s">
        <v>50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5"/>
      <c r="O54" s="27">
        <f t="shared" si="1"/>
        <v>0</v>
      </c>
      <c r="P54" s="59" t="str">
        <f>IF(O54,O54/$O$49,"")</f>
        <v/>
      </c>
      <c r="Q54" s="27" t="str">
        <f t="shared" si="0"/>
        <v/>
      </c>
      <c r="S54" s="74">
        <f t="shared" si="18"/>
        <v>0</v>
      </c>
      <c r="T54" s="77">
        <f t="shared" si="4"/>
        <v>0</v>
      </c>
    </row>
    <row r="55" spans="1:20" x14ac:dyDescent="0.25">
      <c r="B55" s="9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2"/>
      <c r="O55" s="24"/>
      <c r="P55" s="58"/>
      <c r="Q55" s="24" t="str">
        <f t="shared" si="0"/>
        <v/>
      </c>
      <c r="S55" s="74">
        <f t="shared" si="18"/>
        <v>0</v>
      </c>
      <c r="T55" s="77">
        <f t="shared" si="4"/>
        <v>0</v>
      </c>
    </row>
    <row r="56" spans="1:20" x14ac:dyDescent="0.25">
      <c r="A56" s="78" t="s">
        <v>107</v>
      </c>
      <c r="B56" s="15" t="s">
        <v>108</v>
      </c>
      <c r="C56" s="54">
        <f>SUM(C57:C70)</f>
        <v>0</v>
      </c>
      <c r="D56" s="55">
        <f t="shared" ref="D56:N56" si="24">SUM(D57:D70)</f>
        <v>0</v>
      </c>
      <c r="E56" s="55">
        <f t="shared" si="24"/>
        <v>0</v>
      </c>
      <c r="F56" s="55">
        <f t="shared" si="24"/>
        <v>0</v>
      </c>
      <c r="G56" s="55">
        <f t="shared" si="24"/>
        <v>0</v>
      </c>
      <c r="H56" s="55">
        <f t="shared" si="24"/>
        <v>0</v>
      </c>
      <c r="I56" s="55">
        <f t="shared" si="24"/>
        <v>0</v>
      </c>
      <c r="J56" s="55">
        <f t="shared" si="24"/>
        <v>0</v>
      </c>
      <c r="K56" s="55">
        <f t="shared" si="24"/>
        <v>0</v>
      </c>
      <c r="L56" s="55">
        <f t="shared" si="24"/>
        <v>0</v>
      </c>
      <c r="M56" s="55">
        <f t="shared" si="24"/>
        <v>0</v>
      </c>
      <c r="N56" s="54">
        <f t="shared" si="24"/>
        <v>0</v>
      </c>
      <c r="O56" s="56">
        <f t="shared" si="1"/>
        <v>0</v>
      </c>
      <c r="P56" s="69" t="str">
        <f>IF(O56,O56/$O$25,"")</f>
        <v/>
      </c>
      <c r="Q56" s="56" t="str">
        <f t="shared" si="0"/>
        <v/>
      </c>
      <c r="R56" s="76">
        <f t="shared" ref="R56" si="25">SUM(R57:R70)</f>
        <v>0</v>
      </c>
      <c r="S56" s="76">
        <f t="shared" si="18"/>
        <v>0</v>
      </c>
      <c r="T56" s="76">
        <f t="shared" si="4"/>
        <v>0</v>
      </c>
    </row>
    <row r="57" spans="1:20" x14ac:dyDescent="0.25">
      <c r="B57" s="9" t="s">
        <v>54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2"/>
      <c r="O57" s="24">
        <f t="shared" si="1"/>
        <v>0</v>
      </c>
      <c r="P57" s="59" t="str">
        <f t="shared" ref="P57:P69" si="26">IF(O57,O57/$O$56,"")</f>
        <v/>
      </c>
      <c r="Q57" s="24" t="str">
        <f t="shared" si="0"/>
        <v/>
      </c>
      <c r="S57" s="74">
        <f t="shared" si="18"/>
        <v>0</v>
      </c>
      <c r="T57" s="77">
        <f t="shared" si="4"/>
        <v>0</v>
      </c>
    </row>
    <row r="58" spans="1:20" x14ac:dyDescent="0.25">
      <c r="B58" s="10" t="s">
        <v>55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5"/>
      <c r="O58" s="27">
        <f t="shared" si="1"/>
        <v>0</v>
      </c>
      <c r="P58" s="59" t="str">
        <f t="shared" si="26"/>
        <v/>
      </c>
      <c r="Q58" s="27" t="str">
        <f t="shared" si="0"/>
        <v/>
      </c>
      <c r="S58" s="74">
        <f t="shared" si="18"/>
        <v>0</v>
      </c>
      <c r="T58" s="77">
        <f t="shared" si="4"/>
        <v>0</v>
      </c>
    </row>
    <row r="59" spans="1:20" x14ac:dyDescent="0.25">
      <c r="B59" s="10" t="s">
        <v>51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5"/>
      <c r="O59" s="27">
        <f t="shared" si="1"/>
        <v>0</v>
      </c>
      <c r="P59" s="59" t="str">
        <f t="shared" si="26"/>
        <v/>
      </c>
      <c r="Q59" s="27" t="str">
        <f t="shared" si="0"/>
        <v/>
      </c>
      <c r="S59" s="74">
        <f t="shared" si="18"/>
        <v>0</v>
      </c>
      <c r="T59" s="77">
        <f t="shared" si="4"/>
        <v>0</v>
      </c>
    </row>
    <row r="60" spans="1:20" x14ac:dyDescent="0.25">
      <c r="B60" s="10" t="s">
        <v>52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5"/>
      <c r="O60" s="27">
        <f t="shared" si="1"/>
        <v>0</v>
      </c>
      <c r="P60" s="59" t="str">
        <f t="shared" si="26"/>
        <v/>
      </c>
      <c r="Q60" s="27" t="str">
        <f t="shared" si="0"/>
        <v/>
      </c>
      <c r="S60" s="74">
        <f t="shared" si="18"/>
        <v>0</v>
      </c>
      <c r="T60" s="77">
        <f t="shared" si="4"/>
        <v>0</v>
      </c>
    </row>
    <row r="61" spans="1:20" x14ac:dyDescent="0.25">
      <c r="B61" s="10" t="s">
        <v>53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5"/>
      <c r="O61" s="27">
        <f t="shared" si="1"/>
        <v>0</v>
      </c>
      <c r="P61" s="59" t="str">
        <f t="shared" si="26"/>
        <v/>
      </c>
      <c r="Q61" s="27" t="str">
        <f t="shared" si="0"/>
        <v/>
      </c>
      <c r="S61" s="74">
        <f t="shared" si="18"/>
        <v>0</v>
      </c>
      <c r="T61" s="77">
        <f t="shared" si="4"/>
        <v>0</v>
      </c>
    </row>
    <row r="62" spans="1:20" x14ac:dyDescent="0.25">
      <c r="B62" s="10" t="s">
        <v>56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5"/>
      <c r="O62" s="27">
        <f t="shared" si="1"/>
        <v>0</v>
      </c>
      <c r="P62" s="59" t="str">
        <f t="shared" si="26"/>
        <v/>
      </c>
      <c r="Q62" s="27" t="str">
        <f t="shared" si="0"/>
        <v/>
      </c>
      <c r="S62" s="74">
        <f t="shared" si="18"/>
        <v>0</v>
      </c>
      <c r="T62" s="77">
        <f t="shared" si="4"/>
        <v>0</v>
      </c>
    </row>
    <row r="63" spans="1:20" x14ac:dyDescent="0.25">
      <c r="B63" s="10" t="s">
        <v>57</v>
      </c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5"/>
      <c r="O63" s="27">
        <f t="shared" si="1"/>
        <v>0</v>
      </c>
      <c r="P63" s="59" t="str">
        <f t="shared" si="26"/>
        <v/>
      </c>
      <c r="Q63" s="27" t="str">
        <f t="shared" si="0"/>
        <v/>
      </c>
      <c r="S63" s="74">
        <f t="shared" si="18"/>
        <v>0</v>
      </c>
      <c r="T63" s="77">
        <f t="shared" si="4"/>
        <v>0</v>
      </c>
    </row>
    <row r="64" spans="1:20" x14ac:dyDescent="0.25">
      <c r="B64" s="10" t="s">
        <v>58</v>
      </c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5"/>
      <c r="O64" s="27">
        <f t="shared" si="1"/>
        <v>0</v>
      </c>
      <c r="P64" s="59" t="str">
        <f t="shared" si="26"/>
        <v/>
      </c>
      <c r="Q64" s="27" t="str">
        <f t="shared" si="0"/>
        <v/>
      </c>
      <c r="S64" s="74">
        <f t="shared" si="18"/>
        <v>0</v>
      </c>
      <c r="T64" s="77">
        <f t="shared" si="4"/>
        <v>0</v>
      </c>
    </row>
    <row r="65" spans="1:20" x14ac:dyDescent="0.25">
      <c r="B65" s="10" t="s">
        <v>101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5"/>
      <c r="O65" s="27">
        <f t="shared" si="1"/>
        <v>0</v>
      </c>
      <c r="P65" s="59" t="str">
        <f t="shared" si="26"/>
        <v/>
      </c>
      <c r="Q65" s="27" t="str">
        <f t="shared" si="0"/>
        <v/>
      </c>
      <c r="S65" s="74">
        <f t="shared" si="18"/>
        <v>0</v>
      </c>
      <c r="T65" s="77">
        <f t="shared" si="4"/>
        <v>0</v>
      </c>
    </row>
    <row r="66" spans="1:20" x14ac:dyDescent="0.25">
      <c r="B66" s="10" t="s">
        <v>118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5"/>
      <c r="O66" s="27">
        <f t="shared" si="1"/>
        <v>0</v>
      </c>
      <c r="P66" s="59"/>
      <c r="Q66" s="27"/>
      <c r="S66" s="74">
        <f t="shared" si="18"/>
        <v>0</v>
      </c>
      <c r="T66" s="77">
        <f t="shared" si="4"/>
        <v>0</v>
      </c>
    </row>
    <row r="67" spans="1:20" x14ac:dyDescent="0.25">
      <c r="B67" s="10" t="s">
        <v>102</v>
      </c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5"/>
      <c r="O67" s="27">
        <f t="shared" si="1"/>
        <v>0</v>
      </c>
      <c r="P67" s="59" t="str">
        <f t="shared" si="26"/>
        <v/>
      </c>
      <c r="Q67" s="27" t="str">
        <f t="shared" si="0"/>
        <v/>
      </c>
      <c r="S67" s="74">
        <f t="shared" si="18"/>
        <v>0</v>
      </c>
      <c r="T67" s="77">
        <f t="shared" si="4"/>
        <v>0</v>
      </c>
    </row>
    <row r="68" spans="1:20" x14ac:dyDescent="0.25">
      <c r="B68" s="10" t="s">
        <v>60</v>
      </c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5"/>
      <c r="O68" s="27">
        <f t="shared" si="1"/>
        <v>0</v>
      </c>
      <c r="P68" s="59" t="str">
        <f t="shared" si="26"/>
        <v/>
      </c>
      <c r="Q68" s="27" t="str">
        <f t="shared" si="0"/>
        <v/>
      </c>
      <c r="S68" s="74">
        <f t="shared" si="18"/>
        <v>0</v>
      </c>
      <c r="T68" s="77">
        <f t="shared" si="4"/>
        <v>0</v>
      </c>
    </row>
    <row r="69" spans="1:20" x14ac:dyDescent="0.25">
      <c r="B69" s="10" t="s">
        <v>59</v>
      </c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5"/>
      <c r="O69" s="27">
        <f t="shared" si="1"/>
        <v>0</v>
      </c>
      <c r="P69" s="59" t="str">
        <f t="shared" si="26"/>
        <v/>
      </c>
      <c r="Q69" s="27" t="str">
        <f t="shared" si="0"/>
        <v/>
      </c>
      <c r="S69" s="74">
        <f t="shared" si="18"/>
        <v>0</v>
      </c>
      <c r="T69" s="77">
        <f t="shared" si="4"/>
        <v>0</v>
      </c>
    </row>
    <row r="70" spans="1:20" x14ac:dyDescent="0.25">
      <c r="B70" s="10" t="s">
        <v>30</v>
      </c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5"/>
      <c r="O70" s="27">
        <f t="shared" si="1"/>
        <v>0</v>
      </c>
      <c r="P70" s="59" t="str">
        <f>IF(O70,O70/$O$56,"")</f>
        <v/>
      </c>
      <c r="Q70" s="27" t="str">
        <f t="shared" si="0"/>
        <v/>
      </c>
      <c r="S70" s="74">
        <f t="shared" si="18"/>
        <v>0</v>
      </c>
      <c r="T70" s="77">
        <f t="shared" si="4"/>
        <v>0</v>
      </c>
    </row>
    <row r="71" spans="1:20" x14ac:dyDescent="0.25">
      <c r="A71" s="3"/>
      <c r="B71" s="9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  <c r="O71" s="24"/>
      <c r="P71" s="58"/>
      <c r="Q71" s="24" t="str">
        <f t="shared" si="0"/>
        <v/>
      </c>
      <c r="S71" s="74">
        <f t="shared" si="18"/>
        <v>0</v>
      </c>
      <c r="T71" s="77">
        <f t="shared" si="4"/>
        <v>0</v>
      </c>
    </row>
    <row r="72" spans="1:20" x14ac:dyDescent="0.25">
      <c r="A72" s="3" t="s">
        <v>68</v>
      </c>
      <c r="B72" s="15" t="s">
        <v>69</v>
      </c>
      <c r="C72" s="54">
        <f>SUM(C73:C79)</f>
        <v>0</v>
      </c>
      <c r="D72" s="55">
        <f t="shared" ref="D72:N72" si="27">SUM(D73:D79)</f>
        <v>0</v>
      </c>
      <c r="E72" s="55">
        <f t="shared" si="27"/>
        <v>0</v>
      </c>
      <c r="F72" s="55">
        <f t="shared" si="27"/>
        <v>0</v>
      </c>
      <c r="G72" s="55">
        <f t="shared" si="27"/>
        <v>0</v>
      </c>
      <c r="H72" s="55">
        <f t="shared" si="27"/>
        <v>0</v>
      </c>
      <c r="I72" s="55">
        <f t="shared" si="27"/>
        <v>0</v>
      </c>
      <c r="J72" s="55">
        <f t="shared" si="27"/>
        <v>0</v>
      </c>
      <c r="K72" s="55">
        <f t="shared" si="27"/>
        <v>0</v>
      </c>
      <c r="L72" s="55">
        <f t="shared" si="27"/>
        <v>0</v>
      </c>
      <c r="M72" s="55">
        <f t="shared" si="27"/>
        <v>0</v>
      </c>
      <c r="N72" s="54">
        <f t="shared" si="27"/>
        <v>0</v>
      </c>
      <c r="O72" s="56">
        <f t="shared" si="1"/>
        <v>0</v>
      </c>
      <c r="P72" s="69" t="str">
        <f>IF(O72,O72/$O$25,"")</f>
        <v/>
      </c>
      <c r="Q72" s="56" t="str">
        <f t="shared" si="0"/>
        <v/>
      </c>
      <c r="R72" s="76">
        <f t="shared" ref="R72" si="28">SUM(R73:R79)</f>
        <v>0</v>
      </c>
      <c r="S72" s="76">
        <f t="shared" si="18"/>
        <v>0</v>
      </c>
      <c r="T72" s="76">
        <f t="shared" si="4"/>
        <v>0</v>
      </c>
    </row>
    <row r="73" spans="1:20" x14ac:dyDescent="0.25">
      <c r="A73" s="3"/>
      <c r="B73" s="9" t="s">
        <v>61</v>
      </c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2"/>
      <c r="O73" s="24">
        <f t="shared" si="1"/>
        <v>0</v>
      </c>
      <c r="P73" s="59" t="str">
        <f t="shared" ref="P73:P79" si="29">IF(O73,O73/$O$72,"")</f>
        <v/>
      </c>
      <c r="Q73" s="24" t="str">
        <f t="shared" si="0"/>
        <v/>
      </c>
      <c r="S73" s="74">
        <f t="shared" si="18"/>
        <v>0</v>
      </c>
      <c r="T73" s="77">
        <f t="shared" ref="T73:T105" si="30">O73-R73</f>
        <v>0</v>
      </c>
    </row>
    <row r="74" spans="1:20" x14ac:dyDescent="0.25">
      <c r="A74" s="3"/>
      <c r="B74" s="10" t="s">
        <v>109</v>
      </c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5"/>
      <c r="O74" s="27">
        <f t="shared" si="1"/>
        <v>0</v>
      </c>
      <c r="P74" s="59" t="str">
        <f t="shared" si="29"/>
        <v/>
      </c>
      <c r="Q74" s="27" t="str">
        <f t="shared" ref="Q74:Q105" si="31">IF(O74,O74/COUNTIF(C74:N74,"&gt;0"),"")</f>
        <v/>
      </c>
      <c r="S74" s="74">
        <f t="shared" si="18"/>
        <v>0</v>
      </c>
      <c r="T74" s="77">
        <f t="shared" si="30"/>
        <v>0</v>
      </c>
    </row>
    <row r="75" spans="1:20" x14ac:dyDescent="0.25">
      <c r="A75" s="3"/>
      <c r="B75" s="10" t="s">
        <v>62</v>
      </c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5"/>
      <c r="O75" s="27">
        <f t="shared" ref="O75:O105" si="32">SUM(C75:N75)</f>
        <v>0</v>
      </c>
      <c r="P75" s="59" t="str">
        <f t="shared" si="29"/>
        <v/>
      </c>
      <c r="Q75" s="27" t="str">
        <f t="shared" si="31"/>
        <v/>
      </c>
      <c r="S75" s="74">
        <f t="shared" si="18"/>
        <v>0</v>
      </c>
      <c r="T75" s="77">
        <f t="shared" si="30"/>
        <v>0</v>
      </c>
    </row>
    <row r="76" spans="1:20" x14ac:dyDescent="0.25">
      <c r="A76" s="3"/>
      <c r="B76" s="10" t="s">
        <v>63</v>
      </c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5"/>
      <c r="O76" s="27">
        <f t="shared" si="32"/>
        <v>0</v>
      </c>
      <c r="P76" s="59" t="str">
        <f t="shared" si="29"/>
        <v/>
      </c>
      <c r="Q76" s="27" t="str">
        <f t="shared" si="31"/>
        <v/>
      </c>
      <c r="S76" s="74">
        <f t="shared" si="18"/>
        <v>0</v>
      </c>
      <c r="T76" s="77">
        <f t="shared" si="30"/>
        <v>0</v>
      </c>
    </row>
    <row r="77" spans="1:20" x14ac:dyDescent="0.25">
      <c r="A77" s="3"/>
      <c r="B77" s="10" t="s">
        <v>119</v>
      </c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5"/>
      <c r="O77" s="27">
        <f t="shared" si="32"/>
        <v>0</v>
      </c>
      <c r="P77" s="59" t="str">
        <f t="shared" si="29"/>
        <v/>
      </c>
      <c r="Q77" s="27" t="str">
        <f t="shared" si="31"/>
        <v/>
      </c>
      <c r="S77" s="74">
        <f t="shared" si="18"/>
        <v>0</v>
      </c>
      <c r="T77" s="77">
        <f t="shared" si="30"/>
        <v>0</v>
      </c>
    </row>
    <row r="78" spans="1:20" x14ac:dyDescent="0.25">
      <c r="A78" s="3"/>
      <c r="B78" s="10" t="s">
        <v>96</v>
      </c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5"/>
      <c r="O78" s="27">
        <f t="shared" si="32"/>
        <v>0</v>
      </c>
      <c r="P78" s="59" t="str">
        <f t="shared" si="29"/>
        <v/>
      </c>
      <c r="Q78" s="27" t="str">
        <f t="shared" si="31"/>
        <v/>
      </c>
      <c r="S78" s="74">
        <f t="shared" si="18"/>
        <v>0</v>
      </c>
      <c r="T78" s="77">
        <f t="shared" si="30"/>
        <v>0</v>
      </c>
    </row>
    <row r="79" spans="1:20" x14ac:dyDescent="0.25">
      <c r="A79" s="3"/>
      <c r="B79" s="10" t="s">
        <v>103</v>
      </c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5"/>
      <c r="O79" s="27">
        <f t="shared" si="32"/>
        <v>0</v>
      </c>
      <c r="P79" s="59" t="str">
        <f t="shared" si="29"/>
        <v/>
      </c>
      <c r="Q79" s="27" t="str">
        <f t="shared" si="31"/>
        <v/>
      </c>
      <c r="S79" s="74">
        <f t="shared" si="18"/>
        <v>0</v>
      </c>
      <c r="T79" s="77">
        <f t="shared" si="30"/>
        <v>0</v>
      </c>
    </row>
    <row r="80" spans="1:20" x14ac:dyDescent="0.25">
      <c r="A80" s="3"/>
      <c r="B80" s="9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2"/>
      <c r="O80" s="24"/>
      <c r="P80" s="58"/>
      <c r="Q80" s="24" t="str">
        <f t="shared" si="31"/>
        <v/>
      </c>
      <c r="S80" s="74">
        <f t="shared" si="18"/>
        <v>0</v>
      </c>
      <c r="T80" s="77">
        <f t="shared" si="30"/>
        <v>0</v>
      </c>
    </row>
    <row r="81" spans="1:20" x14ac:dyDescent="0.25">
      <c r="A81" s="3" t="s">
        <v>64</v>
      </c>
      <c r="B81" s="15" t="s">
        <v>65</v>
      </c>
      <c r="C81" s="54">
        <f>SUM(C82:C86)</f>
        <v>0</v>
      </c>
      <c r="D81" s="55">
        <f t="shared" ref="D81:N81" si="33">SUM(D82:D86)</f>
        <v>0</v>
      </c>
      <c r="E81" s="55">
        <f t="shared" si="33"/>
        <v>0</v>
      </c>
      <c r="F81" s="55">
        <f t="shared" si="33"/>
        <v>0</v>
      </c>
      <c r="G81" s="55">
        <f t="shared" si="33"/>
        <v>0</v>
      </c>
      <c r="H81" s="55">
        <f t="shared" si="33"/>
        <v>0</v>
      </c>
      <c r="I81" s="55">
        <f t="shared" si="33"/>
        <v>0</v>
      </c>
      <c r="J81" s="55">
        <f t="shared" si="33"/>
        <v>0</v>
      </c>
      <c r="K81" s="55">
        <f t="shared" si="33"/>
        <v>0</v>
      </c>
      <c r="L81" s="55">
        <f t="shared" si="33"/>
        <v>0</v>
      </c>
      <c r="M81" s="55">
        <f t="shared" si="33"/>
        <v>0</v>
      </c>
      <c r="N81" s="54">
        <f t="shared" si="33"/>
        <v>0</v>
      </c>
      <c r="O81" s="56">
        <f t="shared" si="32"/>
        <v>0</v>
      </c>
      <c r="P81" s="69" t="str">
        <f>IF(O81,O81/$O$25,"")</f>
        <v/>
      </c>
      <c r="Q81" s="56" t="str">
        <f t="shared" si="31"/>
        <v/>
      </c>
      <c r="R81" s="76">
        <f t="shared" ref="R81" si="34">SUM(R82:R86)</f>
        <v>0</v>
      </c>
      <c r="S81" s="76">
        <f t="shared" si="18"/>
        <v>0</v>
      </c>
      <c r="T81" s="76">
        <f t="shared" si="30"/>
        <v>0</v>
      </c>
    </row>
    <row r="82" spans="1:20" x14ac:dyDescent="0.25">
      <c r="A82" s="3"/>
      <c r="B82" s="9" t="s">
        <v>66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2"/>
      <c r="O82" s="24">
        <f t="shared" si="32"/>
        <v>0</v>
      </c>
      <c r="P82" s="59" t="str">
        <f t="shared" ref="P82:P85" si="35">IF(O82,O82/$O$81,"")</f>
        <v/>
      </c>
      <c r="Q82" s="24" t="str">
        <f t="shared" si="31"/>
        <v/>
      </c>
      <c r="S82" s="74">
        <f t="shared" si="18"/>
        <v>0</v>
      </c>
      <c r="T82" s="77">
        <f t="shared" si="30"/>
        <v>0</v>
      </c>
    </row>
    <row r="83" spans="1:20" x14ac:dyDescent="0.25">
      <c r="A83" s="3"/>
      <c r="B83" s="10" t="s">
        <v>120</v>
      </c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5"/>
      <c r="O83" s="27">
        <f t="shared" si="32"/>
        <v>0</v>
      </c>
      <c r="P83" s="59" t="str">
        <f t="shared" si="35"/>
        <v/>
      </c>
      <c r="Q83" s="27" t="str">
        <f t="shared" si="31"/>
        <v/>
      </c>
      <c r="S83" s="74">
        <f t="shared" si="18"/>
        <v>0</v>
      </c>
      <c r="T83" s="77">
        <f t="shared" si="30"/>
        <v>0</v>
      </c>
    </row>
    <row r="84" spans="1:20" x14ac:dyDescent="0.25">
      <c r="A84" s="3"/>
      <c r="B84" s="10" t="s">
        <v>106</v>
      </c>
      <c r="C84" s="25"/>
      <c r="D84" s="26"/>
      <c r="E84" s="26"/>
      <c r="F84" s="26"/>
      <c r="G84" s="26"/>
      <c r="H84" s="26"/>
      <c r="J84" s="26"/>
      <c r="K84" s="26"/>
      <c r="L84" s="26"/>
      <c r="M84" s="26"/>
      <c r="N84" s="25"/>
      <c r="O84" s="27">
        <f t="shared" si="32"/>
        <v>0</v>
      </c>
      <c r="P84" s="59" t="str">
        <f t="shared" si="35"/>
        <v/>
      </c>
      <c r="Q84" s="27" t="str">
        <f t="shared" si="31"/>
        <v/>
      </c>
      <c r="S84" s="74">
        <f t="shared" si="18"/>
        <v>0</v>
      </c>
      <c r="T84" s="77">
        <f t="shared" si="30"/>
        <v>0</v>
      </c>
    </row>
    <row r="85" spans="1:20" x14ac:dyDescent="0.25">
      <c r="A85" s="3"/>
      <c r="B85" s="10" t="s">
        <v>67</v>
      </c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5"/>
      <c r="O85" s="27">
        <f t="shared" si="32"/>
        <v>0</v>
      </c>
      <c r="P85" s="59" t="str">
        <f t="shared" si="35"/>
        <v/>
      </c>
      <c r="Q85" s="27" t="str">
        <f t="shared" si="31"/>
        <v/>
      </c>
      <c r="S85" s="74">
        <f t="shared" si="18"/>
        <v>0</v>
      </c>
      <c r="T85" s="77">
        <f t="shared" si="30"/>
        <v>0</v>
      </c>
    </row>
    <row r="86" spans="1:20" x14ac:dyDescent="0.25">
      <c r="A86" s="3"/>
      <c r="B86" s="10" t="s">
        <v>44</v>
      </c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5"/>
      <c r="O86" s="27">
        <f t="shared" si="32"/>
        <v>0</v>
      </c>
      <c r="P86" s="59" t="str">
        <f>IF(O86,O86/$O$81,"")</f>
        <v/>
      </c>
      <c r="Q86" s="27" t="str">
        <f t="shared" si="31"/>
        <v/>
      </c>
      <c r="S86" s="74">
        <f t="shared" si="18"/>
        <v>0</v>
      </c>
      <c r="T86" s="77">
        <f t="shared" si="30"/>
        <v>0</v>
      </c>
    </row>
    <row r="87" spans="1:20" x14ac:dyDescent="0.25">
      <c r="B87" s="9"/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4"/>
      <c r="P87" s="58"/>
      <c r="Q87" s="24" t="str">
        <f t="shared" si="31"/>
        <v/>
      </c>
      <c r="S87" s="74">
        <f t="shared" si="18"/>
        <v>0</v>
      </c>
      <c r="T87" s="77">
        <f t="shared" si="30"/>
        <v>0</v>
      </c>
    </row>
    <row r="88" spans="1:20" x14ac:dyDescent="0.25">
      <c r="A88" s="3" t="s">
        <v>122</v>
      </c>
      <c r="B88" s="15" t="s">
        <v>121</v>
      </c>
      <c r="C88" s="55">
        <f t="shared" ref="C88:N88" si="36">SUM(C89:C94)</f>
        <v>0</v>
      </c>
      <c r="D88" s="55">
        <f t="shared" si="36"/>
        <v>0</v>
      </c>
      <c r="E88" s="55">
        <f t="shared" si="36"/>
        <v>0</v>
      </c>
      <c r="F88" s="55">
        <f t="shared" si="36"/>
        <v>0</v>
      </c>
      <c r="G88" s="55">
        <f t="shared" si="36"/>
        <v>0</v>
      </c>
      <c r="H88" s="55">
        <f t="shared" si="36"/>
        <v>0</v>
      </c>
      <c r="I88" s="55">
        <f t="shared" si="36"/>
        <v>0</v>
      </c>
      <c r="J88" s="55">
        <f t="shared" si="36"/>
        <v>0</v>
      </c>
      <c r="K88" s="55">
        <f t="shared" si="36"/>
        <v>0</v>
      </c>
      <c r="L88" s="55">
        <f t="shared" si="36"/>
        <v>0</v>
      </c>
      <c r="M88" s="55">
        <f t="shared" si="36"/>
        <v>0</v>
      </c>
      <c r="N88" s="55">
        <f t="shared" si="36"/>
        <v>0</v>
      </c>
      <c r="O88" s="56">
        <f t="shared" ref="O88:O94" si="37">SUM(C88:N88)</f>
        <v>0</v>
      </c>
      <c r="P88" s="69" t="str">
        <f>IF(O88,O88/$O$25,"")</f>
        <v/>
      </c>
      <c r="Q88" s="56" t="str">
        <f t="shared" si="31"/>
        <v/>
      </c>
      <c r="R88" s="76">
        <f>SUM(R89:R94)</f>
        <v>0</v>
      </c>
      <c r="S88" s="76">
        <f t="shared" si="18"/>
        <v>0</v>
      </c>
      <c r="T88" s="76">
        <f t="shared" si="30"/>
        <v>0</v>
      </c>
    </row>
    <row r="89" spans="1:20" x14ac:dyDescent="0.25">
      <c r="B89" s="9" t="s">
        <v>123</v>
      </c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2"/>
      <c r="O89" s="24">
        <f t="shared" si="37"/>
        <v>0</v>
      </c>
      <c r="P89" s="58" t="str">
        <f>IF(O89,O89/$O$96,"")</f>
        <v/>
      </c>
      <c r="Q89" s="24" t="str">
        <f t="shared" si="31"/>
        <v/>
      </c>
      <c r="S89" s="74">
        <f t="shared" si="18"/>
        <v>0</v>
      </c>
      <c r="T89" s="77">
        <f t="shared" si="30"/>
        <v>0</v>
      </c>
    </row>
    <row r="90" spans="1:20" x14ac:dyDescent="0.25">
      <c r="A90" s="3"/>
      <c r="B90" s="10" t="s">
        <v>42</v>
      </c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5"/>
      <c r="O90" s="27">
        <f t="shared" si="37"/>
        <v>0</v>
      </c>
      <c r="P90" s="59" t="str">
        <f>IF(O90,O90/$O$96,"")</f>
        <v/>
      </c>
      <c r="Q90" s="27" t="str">
        <f t="shared" si="31"/>
        <v/>
      </c>
      <c r="S90" s="74">
        <f t="shared" si="18"/>
        <v>0</v>
      </c>
      <c r="T90" s="77">
        <f t="shared" si="30"/>
        <v>0</v>
      </c>
    </row>
    <row r="91" spans="1:20" x14ac:dyDescent="0.25">
      <c r="A91" s="3"/>
      <c r="B91" s="10" t="s">
        <v>100</v>
      </c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5"/>
      <c r="O91" s="27">
        <f t="shared" si="37"/>
        <v>0</v>
      </c>
      <c r="P91" s="59"/>
      <c r="Q91" s="27"/>
      <c r="S91" s="74">
        <f t="shared" si="18"/>
        <v>0</v>
      </c>
      <c r="T91" s="77">
        <f t="shared" si="30"/>
        <v>0</v>
      </c>
    </row>
    <row r="92" spans="1:20" x14ac:dyDescent="0.25">
      <c r="A92" s="3"/>
      <c r="B92" s="10" t="s">
        <v>43</v>
      </c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5"/>
      <c r="O92" s="27">
        <f t="shared" si="37"/>
        <v>0</v>
      </c>
      <c r="P92" s="59"/>
      <c r="Q92" s="27"/>
      <c r="S92" s="74">
        <f t="shared" si="18"/>
        <v>0</v>
      </c>
      <c r="T92" s="77">
        <f t="shared" si="30"/>
        <v>0</v>
      </c>
    </row>
    <row r="93" spans="1:20" x14ac:dyDescent="0.25">
      <c r="A93" s="3"/>
      <c r="B93" s="10" t="s">
        <v>124</v>
      </c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5"/>
      <c r="O93" s="27">
        <f t="shared" si="37"/>
        <v>0</v>
      </c>
      <c r="P93" s="59"/>
      <c r="Q93" s="27"/>
      <c r="S93" s="74">
        <f t="shared" si="18"/>
        <v>0</v>
      </c>
      <c r="T93" s="77">
        <f t="shared" si="30"/>
        <v>0</v>
      </c>
    </row>
    <row r="94" spans="1:20" x14ac:dyDescent="0.25">
      <c r="A94" s="3"/>
      <c r="B94" s="10" t="s">
        <v>44</v>
      </c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5"/>
      <c r="O94" s="27">
        <f t="shared" si="37"/>
        <v>0</v>
      </c>
      <c r="P94" s="59"/>
      <c r="Q94" s="27" t="str">
        <f t="shared" si="31"/>
        <v/>
      </c>
      <c r="S94" s="74">
        <f t="shared" si="18"/>
        <v>0</v>
      </c>
      <c r="T94" s="77">
        <f t="shared" si="30"/>
        <v>0</v>
      </c>
    </row>
    <row r="95" spans="1:20" x14ac:dyDescent="0.25">
      <c r="B95" s="9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2"/>
      <c r="O95" s="24"/>
      <c r="P95" s="58"/>
      <c r="Q95" s="24"/>
      <c r="S95" s="74"/>
      <c r="T95" s="77"/>
    </row>
    <row r="96" spans="1:20" x14ac:dyDescent="0.25">
      <c r="A96" s="3" t="s">
        <v>70</v>
      </c>
      <c r="B96" s="15" t="s">
        <v>71</v>
      </c>
      <c r="C96" s="55">
        <f t="shared" ref="C96:I96" si="38">SUM(C97:C99)</f>
        <v>0</v>
      </c>
      <c r="D96" s="55">
        <f t="shared" si="38"/>
        <v>0</v>
      </c>
      <c r="E96" s="55">
        <f t="shared" si="38"/>
        <v>0</v>
      </c>
      <c r="F96" s="55">
        <f t="shared" si="38"/>
        <v>0</v>
      </c>
      <c r="G96" s="55">
        <f t="shared" si="38"/>
        <v>0</v>
      </c>
      <c r="H96" s="55">
        <f t="shared" si="38"/>
        <v>0</v>
      </c>
      <c r="I96" s="55">
        <f t="shared" si="38"/>
        <v>0</v>
      </c>
      <c r="J96" s="55">
        <f>SUM(J97:J99)</f>
        <v>0</v>
      </c>
      <c r="K96" s="55">
        <f t="shared" ref="K96:N96" si="39">SUM(K97:K99)</f>
        <v>0</v>
      </c>
      <c r="L96" s="55">
        <f t="shared" si="39"/>
        <v>0</v>
      </c>
      <c r="M96" s="55">
        <f t="shared" si="39"/>
        <v>0</v>
      </c>
      <c r="N96" s="55">
        <f t="shared" si="39"/>
        <v>0</v>
      </c>
      <c r="O96" s="56">
        <f t="shared" si="32"/>
        <v>0</v>
      </c>
      <c r="P96" s="69" t="str">
        <f>IF(O96,O96/$O$25,"")</f>
        <v/>
      </c>
      <c r="Q96" s="56" t="str">
        <f t="shared" si="31"/>
        <v/>
      </c>
      <c r="R96" s="76">
        <f>SUM(R97:R99)</f>
        <v>0</v>
      </c>
      <c r="S96" s="76">
        <f t="shared" si="18"/>
        <v>0</v>
      </c>
      <c r="T96" s="76">
        <f t="shared" si="30"/>
        <v>0</v>
      </c>
    </row>
    <row r="97" spans="1:20" x14ac:dyDescent="0.25">
      <c r="B97" s="9" t="s">
        <v>72</v>
      </c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2"/>
      <c r="O97" s="24">
        <f t="shared" si="32"/>
        <v>0</v>
      </c>
      <c r="P97" s="58" t="str">
        <f>IF(O97,O97/$O$96,"")</f>
        <v/>
      </c>
      <c r="Q97" s="24" t="str">
        <f t="shared" si="31"/>
        <v/>
      </c>
      <c r="S97" s="74">
        <f t="shared" si="18"/>
        <v>0</v>
      </c>
      <c r="T97" s="77">
        <f t="shared" si="30"/>
        <v>0</v>
      </c>
    </row>
    <row r="98" spans="1:20" x14ac:dyDescent="0.25">
      <c r="A98" s="3"/>
      <c r="B98" s="10" t="s">
        <v>73</v>
      </c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5"/>
      <c r="O98" s="27">
        <f t="shared" si="32"/>
        <v>0</v>
      </c>
      <c r="P98" s="59" t="str">
        <f>IF(O98,O98/$O$96,"")</f>
        <v/>
      </c>
      <c r="Q98" s="27" t="str">
        <f t="shared" si="31"/>
        <v/>
      </c>
      <c r="S98" s="74">
        <f t="shared" si="18"/>
        <v>0</v>
      </c>
      <c r="T98" s="77">
        <f t="shared" si="30"/>
        <v>0</v>
      </c>
    </row>
    <row r="99" spans="1:20" x14ac:dyDescent="0.25">
      <c r="A99" s="3"/>
      <c r="B99" s="10" t="s">
        <v>105</v>
      </c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5"/>
      <c r="O99" s="27">
        <f t="shared" si="32"/>
        <v>0</v>
      </c>
      <c r="P99" s="59"/>
      <c r="Q99" s="27" t="str">
        <f t="shared" si="31"/>
        <v/>
      </c>
      <c r="S99" s="74">
        <f t="shared" si="18"/>
        <v>0</v>
      </c>
      <c r="T99" s="77">
        <f t="shared" si="30"/>
        <v>0</v>
      </c>
    </row>
    <row r="100" spans="1:20" x14ac:dyDescent="0.25">
      <c r="B100" s="9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2"/>
      <c r="O100" s="24"/>
      <c r="P100" s="58"/>
      <c r="Q100" s="24"/>
      <c r="S100" s="74"/>
      <c r="T100" s="77"/>
    </row>
    <row r="101" spans="1:20" x14ac:dyDescent="0.25">
      <c r="A101" s="3" t="s">
        <v>74</v>
      </c>
      <c r="B101" s="15" t="s">
        <v>75</v>
      </c>
      <c r="C101" s="54">
        <f>SUM(C102:C105)</f>
        <v>0</v>
      </c>
      <c r="D101" s="55">
        <f t="shared" ref="D101:N101" si="40">SUM(D102:D105)</f>
        <v>0</v>
      </c>
      <c r="E101" s="55">
        <f t="shared" si="40"/>
        <v>0</v>
      </c>
      <c r="F101" s="55">
        <f t="shared" si="40"/>
        <v>0</v>
      </c>
      <c r="G101" s="55">
        <f t="shared" si="40"/>
        <v>0</v>
      </c>
      <c r="H101" s="55">
        <f t="shared" si="40"/>
        <v>0</v>
      </c>
      <c r="I101" s="55">
        <f t="shared" si="40"/>
        <v>0</v>
      </c>
      <c r="J101" s="55">
        <f t="shared" si="40"/>
        <v>0</v>
      </c>
      <c r="K101" s="55">
        <f t="shared" si="40"/>
        <v>0</v>
      </c>
      <c r="L101" s="55">
        <f t="shared" si="40"/>
        <v>0</v>
      </c>
      <c r="M101" s="55">
        <f t="shared" si="40"/>
        <v>0</v>
      </c>
      <c r="N101" s="54">
        <f t="shared" si="40"/>
        <v>0</v>
      </c>
      <c r="O101" s="56">
        <f t="shared" si="32"/>
        <v>0</v>
      </c>
      <c r="P101" s="69" t="str">
        <f>IF(O101,O101/$O$25,"")</f>
        <v/>
      </c>
      <c r="Q101" s="56" t="str">
        <f t="shared" si="31"/>
        <v/>
      </c>
      <c r="R101" s="76">
        <f t="shared" ref="R101" si="41">SUM(R102:R105)</f>
        <v>0</v>
      </c>
      <c r="S101" s="76">
        <f t="shared" si="18"/>
        <v>0</v>
      </c>
      <c r="T101" s="76">
        <f t="shared" si="30"/>
        <v>0</v>
      </c>
    </row>
    <row r="102" spans="1:20" x14ac:dyDescent="0.25">
      <c r="B102" s="9" t="s">
        <v>76</v>
      </c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2"/>
      <c r="O102" s="24">
        <f t="shared" si="32"/>
        <v>0</v>
      </c>
      <c r="P102" s="58" t="str">
        <f>IF(O102,O102/$O$101,"")</f>
        <v/>
      </c>
      <c r="Q102" s="24" t="str">
        <f t="shared" si="31"/>
        <v/>
      </c>
      <c r="S102" s="74">
        <f t="shared" si="18"/>
        <v>0</v>
      </c>
      <c r="T102" s="77">
        <f t="shared" si="30"/>
        <v>0</v>
      </c>
    </row>
    <row r="103" spans="1:20" x14ac:dyDescent="0.25">
      <c r="A103" s="3"/>
      <c r="B103" s="10" t="s">
        <v>102</v>
      </c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5"/>
      <c r="O103" s="27">
        <f t="shared" si="32"/>
        <v>0</v>
      </c>
      <c r="P103" s="59"/>
      <c r="Q103" s="27"/>
      <c r="S103" s="74">
        <f t="shared" si="18"/>
        <v>0</v>
      </c>
      <c r="T103" s="77">
        <f t="shared" si="30"/>
        <v>0</v>
      </c>
    </row>
    <row r="104" spans="1:20" x14ac:dyDescent="0.25">
      <c r="A104" s="3"/>
      <c r="B104" s="10" t="s">
        <v>114</v>
      </c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5"/>
      <c r="O104" s="27">
        <f t="shared" si="32"/>
        <v>0</v>
      </c>
      <c r="P104" s="59" t="str">
        <f t="shared" ref="P104:P105" si="42">IF(O104,O104/$O$101,"")</f>
        <v/>
      </c>
      <c r="Q104" s="27" t="str">
        <f t="shared" si="31"/>
        <v/>
      </c>
      <c r="S104" s="74">
        <f t="shared" si="18"/>
        <v>0</v>
      </c>
      <c r="T104" s="77">
        <f t="shared" si="30"/>
        <v>0</v>
      </c>
    </row>
    <row r="105" spans="1:20" x14ac:dyDescent="0.25">
      <c r="A105" s="3"/>
      <c r="B105" s="10" t="s">
        <v>115</v>
      </c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5"/>
      <c r="O105" s="27">
        <f t="shared" si="32"/>
        <v>0</v>
      </c>
      <c r="P105" s="59" t="str">
        <f t="shared" si="42"/>
        <v/>
      </c>
      <c r="Q105" s="27" t="str">
        <f t="shared" si="31"/>
        <v/>
      </c>
      <c r="S105" s="74">
        <f t="shared" si="18"/>
        <v>0</v>
      </c>
      <c r="T105" s="77">
        <f t="shared" si="30"/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Quadro Comparação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Águas</dc:creator>
  <cp:lastModifiedBy>Rodrigues Rocha</cp:lastModifiedBy>
  <cp:lastPrinted>2018-01-04T14:49:39Z</cp:lastPrinted>
  <dcterms:created xsi:type="dcterms:W3CDTF">2016-08-26T08:44:16Z</dcterms:created>
  <dcterms:modified xsi:type="dcterms:W3CDTF">2018-01-31T07:17:44Z</dcterms:modified>
</cp:coreProperties>
</file>